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Sheet1" sheetId="1" r:id="rId1"/>
  </sheets>
  <definedNames>
    <definedName name="_xlnm.Print_Area" localSheetId="0">'Sheet1'!$A$1:$D$51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<sst xmlns="http://schemas.openxmlformats.org/spreadsheetml/2006/main" count="37" uniqueCount="31">
  <si>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 </t>
  </si>
  <si>
    <t>No</t>
  </si>
  <si>
    <t>Yes</t>
  </si>
  <si>
    <t>1. How satisfied were you with CSM's Concurrent Enrollment Program?</t>
  </si>
  <si>
    <t>Extremely Satisfied</t>
  </si>
  <si>
    <t>Very Satisfied</t>
  </si>
  <si>
    <t>Somewhat Satisfied</t>
  </si>
  <si>
    <t>Not Satisfied</t>
  </si>
  <si>
    <t>2. Would you recommend CSM's Concurrent Enrollment Program to other students?</t>
  </si>
  <si>
    <t>5. How did you hear about CSM's Concurrent Enrollment program? [Check ALL that apply]</t>
  </si>
  <si>
    <t>High School staff [counselor, teacher, etc.]</t>
  </si>
  <si>
    <t>CSM Counselor</t>
  </si>
  <si>
    <t>Parents or other family members</t>
  </si>
  <si>
    <t>Friend</t>
  </si>
  <si>
    <t>Other</t>
  </si>
  <si>
    <t>6. Where did you obtain your CSM Concurrent Enrollment forms?</t>
  </si>
  <si>
    <t>My High School</t>
  </si>
  <si>
    <t>CSM</t>
  </si>
  <si>
    <t>Internet</t>
  </si>
  <si>
    <t>7. Why are you interested in taking CSM courses while in high school? [Check ALL that apply]</t>
  </si>
  <si>
    <t>Earn College credit</t>
  </si>
  <si>
    <t>Earn credit toward my High Shool diploma</t>
  </si>
  <si>
    <t>Courses[s] are not available at my High School</t>
  </si>
  <si>
    <t>College courses are more challenging to me</t>
  </si>
  <si>
    <t>My High School counselor or teacher encouraged me</t>
  </si>
  <si>
    <t>I heard good things about CSM courses</t>
  </si>
  <si>
    <t>Increase my competitive advantage for College admission</t>
  </si>
  <si>
    <t>Advance my academic level in a particular subject area [e.g., Math]</t>
  </si>
  <si>
    <t>Concurrent Enrollment of High School Students</t>
  </si>
  <si>
    <t>Total</t>
  </si>
  <si>
    <t>CSM Student Services Program Improvement Surveys, 2003-2009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</si>
</sst>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9" fontId="0" fillId="33" borderId="0" xfId="57" applyFont="1" applyFill="1" applyBorder="1" applyAlignment="1">
      <alignment horizontal="center" vertical="top" wrapText="1"/>
    </xf>
    <xf numFmtId="9" fontId="0" fillId="33" borderId="10" xfId="57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56.140625" style="1" customWidth="1"/>
    <col min="3" max="3" width="9.140625" style="12" customWidth="1"/>
    <col min="4" max="4" width="13.00390625" style="12" customWidth="1"/>
    <col min="5" max="5" width="11.57421875" style="1" bestFit="1" customWidth="1"/>
    <col min="6" max="9" width="9.140625" style="1" customWidth="1"/>
    <col min="10" max="10" width="18.00390625" style="1" customWidth="1"/>
    <col min="11" max="16384" width="9.140625" style="1" customWidth="1"/>
  </cols>
  <sheetData>
    <row r="1" spans="1:10" ht="21.75" customHeight="1">
      <c r="A1" s="17" t="s">
        <v>30</v>
      </c>
      <c r="B1" s="17"/>
      <c r="C1" s="17"/>
      <c r="D1" s="17"/>
      <c r="E1" s="10"/>
      <c r="F1" s="10"/>
      <c r="G1" s="10"/>
      <c r="H1" s="10"/>
      <c r="I1" s="10"/>
      <c r="J1" s="10"/>
    </row>
    <row r="2" spans="1:10" ht="21.75" customHeight="1">
      <c r="A2" s="16" t="s">
        <v>28</v>
      </c>
      <c r="B2" s="16"/>
      <c r="C2" s="16"/>
      <c r="D2" s="16"/>
      <c r="E2" s="11"/>
      <c r="F2" s="11"/>
      <c r="G2" s="11"/>
      <c r="H2" s="11"/>
      <c r="I2" s="11"/>
      <c r="J2" s="11"/>
    </row>
    <row r="3" ht="12">
      <c r="A3" s="2"/>
    </row>
    <row r="5" spans="1:4" s="3" customFormat="1" ht="12.75">
      <c r="A5" s="3" t="s">
        <v>3</v>
      </c>
      <c r="C5" s="13"/>
      <c r="D5" s="13"/>
    </row>
    <row r="6" spans="2:7" ht="12">
      <c r="B6" s="1" t="s">
        <v>4</v>
      </c>
      <c r="C6" s="4">
        <f>19+6+20+12+7</f>
        <v>64</v>
      </c>
      <c r="D6" s="14">
        <f>C6/$C$10</f>
        <v>0.463768115942029</v>
      </c>
      <c r="F6" s="7"/>
      <c r="G6" s="7"/>
    </row>
    <row r="7" spans="2:7" ht="12">
      <c r="B7" s="1" t="s">
        <v>5</v>
      </c>
      <c r="C7" s="4">
        <f>18+5+13+7+3</f>
        <v>46</v>
      </c>
      <c r="D7" s="14">
        <f>C7/$C$10</f>
        <v>0.3333333333333333</v>
      </c>
      <c r="F7" s="7"/>
      <c r="G7" s="7"/>
    </row>
    <row r="8" spans="2:7" ht="12">
      <c r="B8" s="1" t="s">
        <v>6</v>
      </c>
      <c r="C8" s="4">
        <f>6+2+7+4+3</f>
        <v>22</v>
      </c>
      <c r="D8" s="14">
        <f>C8/$C$10</f>
        <v>0.15942028985507245</v>
      </c>
      <c r="F8" s="7"/>
      <c r="G8" s="7"/>
    </row>
    <row r="9" spans="2:7" ht="12">
      <c r="B9" s="8" t="s">
        <v>7</v>
      </c>
      <c r="C9" s="9">
        <f>4+1+1+0</f>
        <v>6</v>
      </c>
      <c r="D9" s="15">
        <f>C9/$C$10</f>
        <v>0.043478260869565216</v>
      </c>
      <c r="F9" s="7"/>
      <c r="G9" s="7"/>
    </row>
    <row r="10" spans="2:7" ht="12">
      <c r="B10" s="1" t="s">
        <v>29</v>
      </c>
      <c r="C10" s="4">
        <f>SUM(C6:C9)</f>
        <v>138</v>
      </c>
      <c r="D10" s="14">
        <f>C10/$C$10</f>
        <v>1</v>
      </c>
      <c r="F10" s="6"/>
      <c r="G10" s="6"/>
    </row>
    <row r="15" spans="1:4" s="3" customFormat="1" ht="12.75">
      <c r="A15" s="3" t="s">
        <v>8</v>
      </c>
      <c r="C15" s="13"/>
      <c r="D15" s="13"/>
    </row>
    <row r="16" spans="2:6" ht="12">
      <c r="B16" s="1" t="s">
        <v>2</v>
      </c>
      <c r="C16" s="4">
        <f>43+13+38+21+12</f>
        <v>127</v>
      </c>
      <c r="D16" s="14">
        <f>C16/$C$18</f>
        <v>0.9202898550724637</v>
      </c>
      <c r="E16" s="5"/>
      <c r="F16" s="5"/>
    </row>
    <row r="17" spans="2:6" ht="12">
      <c r="B17" s="8" t="s">
        <v>1</v>
      </c>
      <c r="C17" s="9">
        <f>4+3+3+1</f>
        <v>11</v>
      </c>
      <c r="D17" s="15">
        <f>C17/$C$18</f>
        <v>0.07971014492753623</v>
      </c>
      <c r="E17" s="5"/>
      <c r="F17" s="5"/>
    </row>
    <row r="18" spans="2:6" ht="12">
      <c r="B18" s="1" t="s">
        <v>29</v>
      </c>
      <c r="C18" s="4">
        <f>SUM(C16:C17)</f>
        <v>138</v>
      </c>
      <c r="D18" s="14">
        <f>C18/$C$18</f>
        <v>1</v>
      </c>
      <c r="E18" s="4"/>
      <c r="F18" s="4"/>
    </row>
    <row r="22" spans="1:4" s="3" customFormat="1" ht="12.75">
      <c r="A22" s="3" t="s">
        <v>9</v>
      </c>
      <c r="C22" s="13"/>
      <c r="D22" s="13"/>
    </row>
    <row r="23" spans="2:6" ht="12">
      <c r="B23" s="1" t="s">
        <v>10</v>
      </c>
      <c r="C23" s="4">
        <f>27+8+28+14+7</f>
        <v>84</v>
      </c>
      <c r="D23" s="14">
        <f aca="true" t="shared" si="0" ref="D23:D28">C23/$C$28</f>
        <v>0.40384615384615385</v>
      </c>
      <c r="E23" s="5"/>
      <c r="F23" s="5"/>
    </row>
    <row r="24" spans="2:6" ht="12">
      <c r="B24" s="1" t="s">
        <v>11</v>
      </c>
      <c r="C24" s="4">
        <f>7+1+4+0+0</f>
        <v>12</v>
      </c>
      <c r="D24" s="14">
        <f t="shared" si="0"/>
        <v>0.057692307692307696</v>
      </c>
      <c r="E24" s="5"/>
      <c r="F24" s="5"/>
    </row>
    <row r="25" spans="2:6" ht="12">
      <c r="B25" s="1" t="s">
        <v>12</v>
      </c>
      <c r="C25" s="4">
        <f>12+6+7+5+6</f>
        <v>36</v>
      </c>
      <c r="D25" s="14">
        <f t="shared" si="0"/>
        <v>0.17307692307692307</v>
      </c>
      <c r="E25" s="5"/>
      <c r="F25" s="5"/>
    </row>
    <row r="26" spans="2:6" ht="12">
      <c r="B26" s="1" t="s">
        <v>13</v>
      </c>
      <c r="C26" s="4">
        <f>20+4+12+3+6</f>
        <v>45</v>
      </c>
      <c r="D26" s="14">
        <f t="shared" si="0"/>
        <v>0.21634615384615385</v>
      </c>
      <c r="E26" s="5"/>
      <c r="F26" s="5"/>
    </row>
    <row r="27" spans="2:6" ht="12">
      <c r="B27" s="8" t="s">
        <v>14</v>
      </c>
      <c r="C27" s="9">
        <f>11+2+9+7+2</f>
        <v>31</v>
      </c>
      <c r="D27" s="15">
        <f t="shared" si="0"/>
        <v>0.14903846153846154</v>
      </c>
      <c r="E27" s="5"/>
      <c r="F27" s="5"/>
    </row>
    <row r="28" spans="2:6" ht="12">
      <c r="B28" s="1" t="s">
        <v>29</v>
      </c>
      <c r="C28" s="4">
        <f>SUM(C23:C27)</f>
        <v>208</v>
      </c>
      <c r="D28" s="14">
        <f t="shared" si="0"/>
        <v>1</v>
      </c>
      <c r="E28" s="4"/>
      <c r="F28" s="4"/>
    </row>
    <row r="32" spans="1:4" s="3" customFormat="1" ht="12.75">
      <c r="A32" s="3" t="s">
        <v>15</v>
      </c>
      <c r="C32" s="13"/>
      <c r="D32" s="13"/>
    </row>
    <row r="33" spans="2:6" ht="12">
      <c r="B33" s="1" t="s">
        <v>16</v>
      </c>
      <c r="C33" s="4">
        <f>31+5+30+13+5</f>
        <v>84</v>
      </c>
      <c r="D33" s="14">
        <f>C33/$C$36</f>
        <v>0.6222222222222222</v>
      </c>
      <c r="E33" s="5"/>
      <c r="F33" s="5"/>
    </row>
    <row r="34" spans="2:6" ht="12">
      <c r="B34" s="1" t="s">
        <v>17</v>
      </c>
      <c r="C34" s="4">
        <f>9+2+8+4+2</f>
        <v>25</v>
      </c>
      <c r="D34" s="14">
        <f>C34/$C$36</f>
        <v>0.18518518518518517</v>
      </c>
      <c r="E34" s="5"/>
      <c r="F34" s="5"/>
    </row>
    <row r="35" spans="2:6" ht="12">
      <c r="B35" s="8" t="s">
        <v>18</v>
      </c>
      <c r="C35" s="9">
        <f>5+6+3+6+6</f>
        <v>26</v>
      </c>
      <c r="D35" s="15">
        <f>C35/$C$36</f>
        <v>0.1925925925925926</v>
      </c>
      <c r="E35" s="5"/>
      <c r="F35" s="5"/>
    </row>
    <row r="36" spans="2:6" ht="12">
      <c r="B36" s="1" t="s">
        <v>29</v>
      </c>
      <c r="C36" s="4">
        <f>SUM(C33:C35)</f>
        <v>135</v>
      </c>
      <c r="D36" s="14">
        <f>C36/$C$36</f>
        <v>1</v>
      </c>
      <c r="E36" s="4"/>
      <c r="F36" s="4"/>
    </row>
    <row r="41" spans="1:4" s="3" customFormat="1" ht="12.75">
      <c r="A41" s="3" t="s">
        <v>19</v>
      </c>
      <c r="C41" s="13"/>
      <c r="D41" s="13"/>
    </row>
    <row r="42" spans="2:6" ht="12">
      <c r="B42" s="1" t="s">
        <v>20</v>
      </c>
      <c r="C42" s="4">
        <f>31+8+24+14+8</f>
        <v>85</v>
      </c>
      <c r="D42" s="14">
        <f>C42/$C$51</f>
        <v>0.16472868217054262</v>
      </c>
      <c r="E42" s="5"/>
      <c r="F42" s="5"/>
    </row>
    <row r="43" spans="2:6" ht="12">
      <c r="B43" s="1" t="s">
        <v>21</v>
      </c>
      <c r="C43" s="4">
        <f>23+7+26+9+9</f>
        <v>74</v>
      </c>
      <c r="D43" s="14">
        <f aca="true" t="shared" si="1" ref="D43:D51">C43/$C$51</f>
        <v>0.1434108527131783</v>
      </c>
      <c r="E43" s="5"/>
      <c r="F43" s="5"/>
    </row>
    <row r="44" spans="2:6" ht="12">
      <c r="B44" s="1" t="s">
        <v>22</v>
      </c>
      <c r="C44" s="4">
        <f>28+11+28+12+8</f>
        <v>87</v>
      </c>
      <c r="D44" s="14">
        <f t="shared" si="1"/>
        <v>0.1686046511627907</v>
      </c>
      <c r="E44" s="5"/>
      <c r="F44" s="5"/>
    </row>
    <row r="45" spans="2:6" ht="12">
      <c r="B45" s="1" t="s">
        <v>23</v>
      </c>
      <c r="C45" s="4">
        <f>22+5+9+10+4</f>
        <v>50</v>
      </c>
      <c r="D45" s="14">
        <f t="shared" si="1"/>
        <v>0.09689922480620156</v>
      </c>
      <c r="E45" s="5"/>
      <c r="F45" s="5"/>
    </row>
    <row r="46" spans="2:6" ht="12">
      <c r="B46" s="1" t="s">
        <v>24</v>
      </c>
      <c r="C46" s="4">
        <f>9+3+12+6+1</f>
        <v>31</v>
      </c>
      <c r="D46" s="14">
        <f t="shared" si="1"/>
        <v>0.060077519379844964</v>
      </c>
      <c r="E46" s="5"/>
      <c r="F46" s="5"/>
    </row>
    <row r="47" spans="2:6" ht="12">
      <c r="B47" s="1" t="s">
        <v>25</v>
      </c>
      <c r="C47" s="4">
        <f>10+3+13+3+6</f>
        <v>35</v>
      </c>
      <c r="D47" s="14">
        <f t="shared" si="1"/>
        <v>0.06782945736434108</v>
      </c>
      <c r="E47" s="5"/>
      <c r="F47" s="5"/>
    </row>
    <row r="48" spans="2:6" ht="12">
      <c r="B48" s="1" t="s">
        <v>26</v>
      </c>
      <c r="C48" s="4">
        <f>19+10+14+9+8</f>
        <v>60</v>
      </c>
      <c r="D48" s="14">
        <f t="shared" si="1"/>
        <v>0.11627906976744186</v>
      </c>
      <c r="E48" s="5"/>
      <c r="F48" s="5"/>
    </row>
    <row r="49" spans="2:6" ht="12">
      <c r="B49" s="1" t="s">
        <v>27</v>
      </c>
      <c r="C49" s="4">
        <f>24+4+15+9+5</f>
        <v>57</v>
      </c>
      <c r="D49" s="14">
        <f t="shared" si="1"/>
        <v>0.11046511627906977</v>
      </c>
      <c r="E49" s="5"/>
      <c r="F49" s="5"/>
    </row>
    <row r="50" spans="2:6" ht="12">
      <c r="B50" s="8" t="s">
        <v>14</v>
      </c>
      <c r="C50" s="9">
        <f>15+2+9+8+3</f>
        <v>37</v>
      </c>
      <c r="D50" s="15">
        <f t="shared" si="1"/>
        <v>0.07170542635658915</v>
      </c>
      <c r="E50" s="5"/>
      <c r="F50" s="5"/>
    </row>
    <row r="51" spans="2:6" ht="12">
      <c r="B51" s="1" t="s">
        <v>29</v>
      </c>
      <c r="C51" s="4">
        <f>SUM(C42:C50)</f>
        <v>516</v>
      </c>
      <c r="D51" s="14">
        <f t="shared" si="1"/>
        <v>1</v>
      </c>
      <c r="E51" s="4"/>
      <c r="F51" s="4"/>
    </row>
    <row r="52" ht="12">
      <c r="A52" s="1" t="s">
        <v>0</v>
      </c>
    </row>
    <row r="54" ht="12">
      <c r="A54" s="1" t="s">
        <v>0</v>
      </c>
    </row>
  </sheetData>
  <sheetProtection/>
  <mergeCells count="2">
    <mergeCell ref="A2:D2"/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Totten, Marci</dc:creator>
  <cp:keywords/>
  <dc:description/>
  <cp:lastModifiedBy>Totten, Marci</cp:lastModifiedBy>
  <cp:lastPrinted>2006-06-24T07:47:10Z</cp:lastPrinted>
  <dcterms:created xsi:type="dcterms:W3CDTF">2012-11-06T16:31:32Z</dcterms:created>
  <dcterms:modified xsi:type="dcterms:W3CDTF">2012-11-06T16:31:32Z</dcterms:modified>
  <cp:category/>
  <cp:version/>
  <cp:contentType/>
  <cp:contentStatus/>
</cp:coreProperties>
</file>