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Sheet1" sheetId="1" r:id="rId1"/>
  </sheets>
  <definedNames>
    <definedName name="_xlnm.Print_Area" localSheetId="0">'Sheet1'!$A$1:$I$56</definedName>
  </definedNames>
  <calcPr fullCalcOnLoad="1"/>
</workbook>
</file>

<file path=xl/sharedStrings.xml><?xml version="1.0" encoding="utf-8"?>
<sst xmlns="http://schemas.openxmlformats.org/spreadsheetml/2006/main" count="44" uniqueCount="14">
  <si>
    <t>1. Overall quality of the Scholarship services received:</t>
  </si>
  <si>
    <t>Excellent</t>
  </si>
  <si>
    <t>Very Good</t>
  </si>
  <si>
    <t>Good</t>
  </si>
  <si>
    <t>Fair</t>
  </si>
  <si>
    <t>Poor</t>
  </si>
  <si>
    <t>2. Overall satisfaction with Scholarship Office staff:</t>
  </si>
  <si>
    <t>3. Ability of the Scholarship staff to answer my questions:</t>
  </si>
  <si>
    <t>4. Hours of availability of the Scholarship office:</t>
  </si>
  <si>
    <t>5. Explanation of the Scholarship application process:</t>
  </si>
  <si>
    <t>6. Explanation of the disbursement (i.e., receipt of awards/grants/loans) process:</t>
  </si>
  <si>
    <t>Total</t>
  </si>
  <si>
    <t>Scholarships</t>
  </si>
  <si>
    <t>CSM Student Services Program Improvement Surveys, 2003-2009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</si>
</sst>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sz val="10"/>
      <color indexed="1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Border="1" applyAlignment="1">
      <alignment horizontal="centerContinuous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top" wrapText="1"/>
    </xf>
    <xf numFmtId="0" fontId="0" fillId="33" borderId="0" xfId="0" applyFill="1" applyBorder="1" applyAlignment="1">
      <alignment wrapText="1"/>
    </xf>
    <xf numFmtId="9" fontId="0" fillId="33" borderId="0" xfId="57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top" wrapText="1"/>
    </xf>
    <xf numFmtId="9" fontId="0" fillId="33" borderId="10" xfId="57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2" width="9.140625" style="2" customWidth="1"/>
    <col min="3" max="3" width="11.57421875" style="2" bestFit="1" customWidth="1"/>
    <col min="4" max="8" width="9.140625" style="2" customWidth="1"/>
    <col min="9" max="9" width="16.7109375" style="2" customWidth="1"/>
    <col min="10" max="16384" width="9.140625" style="2" customWidth="1"/>
  </cols>
  <sheetData>
    <row r="1" spans="1:9" ht="18">
      <c r="A1" s="12" t="s">
        <v>13</v>
      </c>
      <c r="B1" s="12"/>
      <c r="C1" s="12"/>
      <c r="D1" s="12"/>
      <c r="E1" s="12"/>
      <c r="F1" s="12"/>
      <c r="G1" s="12"/>
      <c r="H1" s="12"/>
      <c r="I1" s="12"/>
    </row>
    <row r="2" spans="1:8" ht="15">
      <c r="A2" s="3" t="s">
        <v>12</v>
      </c>
      <c r="B2" s="1"/>
      <c r="C2" s="1"/>
      <c r="D2" s="1"/>
      <c r="E2" s="1"/>
      <c r="F2" s="1"/>
      <c r="G2" s="1"/>
      <c r="H2" s="1"/>
    </row>
    <row r="3" ht="12">
      <c r="A3" s="4"/>
    </row>
    <row r="4" ht="12">
      <c r="A4" s="4"/>
    </row>
    <row r="5" s="5" customFormat="1" ht="12.75">
      <c r="A5" s="5" t="s">
        <v>0</v>
      </c>
    </row>
    <row r="6" spans="2:5" ht="12">
      <c r="B6" s="2" t="s">
        <v>1</v>
      </c>
      <c r="C6" s="6">
        <f>5+19+15+12+7</f>
        <v>58</v>
      </c>
      <c r="D6" s="8">
        <f aca="true" t="shared" si="0" ref="D6:D11">C6/$C$11</f>
        <v>0.4566929133858268</v>
      </c>
      <c r="E6" s="7"/>
    </row>
    <row r="7" spans="2:5" ht="12">
      <c r="B7" s="2" t="s">
        <v>2</v>
      </c>
      <c r="C7" s="6">
        <f>1+14+15+6+3</f>
        <v>39</v>
      </c>
      <c r="D7" s="8">
        <f t="shared" si="0"/>
        <v>0.30708661417322836</v>
      </c>
      <c r="E7" s="7"/>
    </row>
    <row r="8" spans="2:5" ht="12">
      <c r="B8" s="2" t="s">
        <v>3</v>
      </c>
      <c r="C8" s="6">
        <f>2+2+2+0+1</f>
        <v>7</v>
      </c>
      <c r="D8" s="8">
        <f t="shared" si="0"/>
        <v>0.05511811023622047</v>
      </c>
      <c r="E8" s="7"/>
    </row>
    <row r="9" spans="2:5" ht="12">
      <c r="B9" s="2" t="s">
        <v>4</v>
      </c>
      <c r="C9" s="6">
        <f>2+4+3+1</f>
        <v>10</v>
      </c>
      <c r="D9" s="8">
        <f t="shared" si="0"/>
        <v>0.07874015748031496</v>
      </c>
      <c r="E9" s="7"/>
    </row>
    <row r="10" spans="2:5" ht="12">
      <c r="B10" s="9" t="s">
        <v>5</v>
      </c>
      <c r="C10" s="10">
        <f>0+4+3+1+5</f>
        <v>13</v>
      </c>
      <c r="D10" s="11">
        <f t="shared" si="0"/>
        <v>0.10236220472440945</v>
      </c>
      <c r="E10" s="7"/>
    </row>
    <row r="11" spans="2:5" ht="12">
      <c r="B11" s="2" t="s">
        <v>11</v>
      </c>
      <c r="C11" s="6">
        <f>SUM(C6:C10)</f>
        <v>127</v>
      </c>
      <c r="D11" s="8">
        <f t="shared" si="0"/>
        <v>1</v>
      </c>
      <c r="E11" s="6"/>
    </row>
    <row r="14" s="5" customFormat="1" ht="12.75">
      <c r="A14" s="5" t="s">
        <v>6</v>
      </c>
    </row>
    <row r="15" spans="2:5" ht="12">
      <c r="B15" s="2" t="s">
        <v>1</v>
      </c>
      <c r="C15" s="6">
        <f>4+20+22+12+7</f>
        <v>65</v>
      </c>
      <c r="D15" s="8">
        <f aca="true" t="shared" si="1" ref="D15:D20">C15/$C$20</f>
        <v>0.5158730158730159</v>
      </c>
      <c r="E15" s="7"/>
    </row>
    <row r="16" spans="2:5" ht="12">
      <c r="B16" s="2" t="s">
        <v>2</v>
      </c>
      <c r="C16" s="6">
        <f>2+13+10+3+2</f>
        <v>30</v>
      </c>
      <c r="D16" s="8">
        <f t="shared" si="1"/>
        <v>0.23809523809523808</v>
      </c>
      <c r="E16" s="7"/>
    </row>
    <row r="17" spans="2:5" ht="12">
      <c r="B17" s="2" t="s">
        <v>3</v>
      </c>
      <c r="C17" s="6">
        <f>1+1+4+2+3</f>
        <v>11</v>
      </c>
      <c r="D17" s="8">
        <f t="shared" si="1"/>
        <v>0.0873015873015873</v>
      </c>
      <c r="E17" s="7"/>
    </row>
    <row r="18" spans="2:5" ht="12">
      <c r="B18" s="2" t="s">
        <v>4</v>
      </c>
      <c r="C18" s="6">
        <f>2+1+0+1+1</f>
        <v>5</v>
      </c>
      <c r="D18" s="8">
        <f t="shared" si="1"/>
        <v>0.03968253968253968</v>
      </c>
      <c r="E18" s="7"/>
    </row>
    <row r="19" spans="2:5" ht="12">
      <c r="B19" s="9" t="s">
        <v>5</v>
      </c>
      <c r="C19" s="10">
        <f>0+4+3+4+4</f>
        <v>15</v>
      </c>
      <c r="D19" s="11">
        <f t="shared" si="1"/>
        <v>0.11904761904761904</v>
      </c>
      <c r="E19" s="7"/>
    </row>
    <row r="20" spans="2:5" ht="12">
      <c r="B20" s="2" t="s">
        <v>11</v>
      </c>
      <c r="C20" s="6">
        <f>SUM(C15:C19)</f>
        <v>126</v>
      </c>
      <c r="D20" s="8">
        <f t="shared" si="1"/>
        <v>1</v>
      </c>
      <c r="E20" s="6"/>
    </row>
    <row r="23" s="5" customFormat="1" ht="12.75">
      <c r="A23" s="5" t="s">
        <v>7</v>
      </c>
    </row>
    <row r="24" spans="2:5" ht="12">
      <c r="B24" s="2" t="s">
        <v>1</v>
      </c>
      <c r="C24" s="6">
        <f>4+21+19+11+7</f>
        <v>62</v>
      </c>
      <c r="D24" s="8">
        <f aca="true" t="shared" si="2" ref="D24:D29">C24/$C$29</f>
        <v>0.49206349206349204</v>
      </c>
      <c r="E24" s="7"/>
    </row>
    <row r="25" spans="2:5" ht="12">
      <c r="B25" s="2" t="s">
        <v>2</v>
      </c>
      <c r="C25" s="6">
        <f>2+11+11+4+2</f>
        <v>30</v>
      </c>
      <c r="D25" s="8">
        <f t="shared" si="2"/>
        <v>0.23809523809523808</v>
      </c>
      <c r="E25" s="7"/>
    </row>
    <row r="26" spans="2:5" ht="12">
      <c r="B26" s="2" t="s">
        <v>3</v>
      </c>
      <c r="C26" s="6">
        <f>1+3+6+1+3</f>
        <v>14</v>
      </c>
      <c r="D26" s="8">
        <f t="shared" si="2"/>
        <v>0.1111111111111111</v>
      </c>
      <c r="E26" s="7"/>
    </row>
    <row r="27" spans="2:5" ht="12">
      <c r="B27" s="2" t="s">
        <v>4</v>
      </c>
      <c r="C27" s="6">
        <f>2+1+2+3+4</f>
        <v>12</v>
      </c>
      <c r="D27" s="8">
        <f t="shared" si="2"/>
        <v>0.09523809523809523</v>
      </c>
      <c r="E27" s="7"/>
    </row>
    <row r="28" spans="2:5" ht="12">
      <c r="B28" s="9" t="s">
        <v>5</v>
      </c>
      <c r="C28" s="10">
        <f>0+3+1+3+1</f>
        <v>8</v>
      </c>
      <c r="D28" s="11">
        <f t="shared" si="2"/>
        <v>0.06349206349206349</v>
      </c>
      <c r="E28" s="7"/>
    </row>
    <row r="29" spans="2:5" ht="12">
      <c r="B29" s="2" t="s">
        <v>11</v>
      </c>
      <c r="C29" s="6">
        <f>SUM(C24:C28)</f>
        <v>126</v>
      </c>
      <c r="D29" s="8">
        <f t="shared" si="2"/>
        <v>1</v>
      </c>
      <c r="E29" s="6"/>
    </row>
    <row r="32" s="5" customFormat="1" ht="12.75">
      <c r="A32" s="5" t="s">
        <v>8</v>
      </c>
    </row>
    <row r="33" spans="2:5" ht="12">
      <c r="B33" s="2" t="s">
        <v>1</v>
      </c>
      <c r="C33" s="6">
        <f>1+11+9+4+5</f>
        <v>30</v>
      </c>
      <c r="D33" s="8">
        <f aca="true" t="shared" si="3" ref="D33:D38">C33/$C$38</f>
        <v>0.24193548387096775</v>
      </c>
      <c r="E33" s="7"/>
    </row>
    <row r="34" spans="2:5" ht="12">
      <c r="B34" s="2" t="s">
        <v>2</v>
      </c>
      <c r="C34" s="6">
        <f>1+17+15+7+2</f>
        <v>42</v>
      </c>
      <c r="D34" s="8">
        <f t="shared" si="3"/>
        <v>0.3387096774193548</v>
      </c>
      <c r="E34" s="7"/>
    </row>
    <row r="35" spans="2:5" ht="12">
      <c r="B35" s="2" t="s">
        <v>3</v>
      </c>
      <c r="C35" s="6">
        <f>5+7+8+7+4</f>
        <v>31</v>
      </c>
      <c r="D35" s="8">
        <f t="shared" si="3"/>
        <v>0.25</v>
      </c>
      <c r="E35" s="7"/>
    </row>
    <row r="36" spans="2:5" ht="12">
      <c r="B36" s="2" t="s">
        <v>4</v>
      </c>
      <c r="C36" s="6">
        <f>2+2+6+2+2</f>
        <v>14</v>
      </c>
      <c r="D36" s="8">
        <f t="shared" si="3"/>
        <v>0.11290322580645161</v>
      </c>
      <c r="E36" s="7"/>
    </row>
    <row r="37" spans="2:5" ht="12">
      <c r="B37" s="9" t="s">
        <v>5</v>
      </c>
      <c r="C37" s="10">
        <f>0+2+1+2+2</f>
        <v>7</v>
      </c>
      <c r="D37" s="11">
        <f t="shared" si="3"/>
        <v>0.056451612903225805</v>
      </c>
      <c r="E37" s="7"/>
    </row>
    <row r="38" spans="2:5" ht="12">
      <c r="B38" s="2" t="s">
        <v>11</v>
      </c>
      <c r="C38" s="6">
        <f>SUM(C33:C37)</f>
        <v>124</v>
      </c>
      <c r="D38" s="8">
        <f t="shared" si="3"/>
        <v>1</v>
      </c>
      <c r="E38" s="6"/>
    </row>
    <row r="41" s="5" customFormat="1" ht="12.75">
      <c r="A41" s="5" t="s">
        <v>9</v>
      </c>
    </row>
    <row r="42" spans="2:5" ht="12">
      <c r="B42" s="2" t="s">
        <v>1</v>
      </c>
      <c r="C42" s="6">
        <f>5+18+20+8+7</f>
        <v>58</v>
      </c>
      <c r="D42" s="8">
        <f aca="true" t="shared" si="4" ref="D42:D47">C42/$C$47</f>
        <v>0.4603174603174603</v>
      </c>
      <c r="E42" s="7"/>
    </row>
    <row r="43" spans="2:5" ht="12">
      <c r="B43" s="2" t="s">
        <v>2</v>
      </c>
      <c r="C43" s="6">
        <f>0+11+10+5+2</f>
        <v>28</v>
      </c>
      <c r="D43" s="8">
        <f t="shared" si="4"/>
        <v>0.2222222222222222</v>
      </c>
      <c r="E43" s="7"/>
    </row>
    <row r="44" spans="2:5" ht="12">
      <c r="B44" s="2" t="s">
        <v>3</v>
      </c>
      <c r="C44" s="6">
        <f>3+4+8+3+3</f>
        <v>21</v>
      </c>
      <c r="D44" s="8">
        <f t="shared" si="4"/>
        <v>0.16666666666666666</v>
      </c>
      <c r="E44" s="7"/>
    </row>
    <row r="45" spans="2:5" ht="12">
      <c r="B45" s="2" t="s">
        <v>4</v>
      </c>
      <c r="C45" s="6">
        <f>2+1+0+0+1</f>
        <v>4</v>
      </c>
      <c r="D45" s="8">
        <f t="shared" si="4"/>
        <v>0.031746031746031744</v>
      </c>
      <c r="E45" s="7"/>
    </row>
    <row r="46" spans="2:5" ht="12">
      <c r="B46" s="9" t="s">
        <v>5</v>
      </c>
      <c r="C46" s="10">
        <f>0+5+1+5+4</f>
        <v>15</v>
      </c>
      <c r="D46" s="11">
        <f t="shared" si="4"/>
        <v>0.11904761904761904</v>
      </c>
      <c r="E46" s="7"/>
    </row>
    <row r="47" spans="2:5" ht="12">
      <c r="B47" s="2" t="s">
        <v>11</v>
      </c>
      <c r="C47" s="6">
        <f>SUM(C42:C46)</f>
        <v>126</v>
      </c>
      <c r="D47" s="8">
        <f t="shared" si="4"/>
        <v>1</v>
      </c>
      <c r="E47" s="6"/>
    </row>
    <row r="50" s="5" customFormat="1" ht="12.75">
      <c r="A50" s="5" t="s">
        <v>10</v>
      </c>
    </row>
    <row r="51" spans="2:5" ht="12">
      <c r="B51" s="2" t="s">
        <v>1</v>
      </c>
      <c r="C51" s="6">
        <f>6+16+20+7+5</f>
        <v>54</v>
      </c>
      <c r="D51" s="8">
        <f aca="true" t="shared" si="5" ref="D51:D56">C51/$C$56</f>
        <v>0.4251968503937008</v>
      </c>
      <c r="E51" s="7"/>
    </row>
    <row r="52" spans="2:5" ht="12">
      <c r="B52" s="2" t="s">
        <v>2</v>
      </c>
      <c r="C52" s="6">
        <f>0+12+4+5+4</f>
        <v>25</v>
      </c>
      <c r="D52" s="8">
        <f t="shared" si="5"/>
        <v>0.1968503937007874</v>
      </c>
      <c r="E52" s="7"/>
    </row>
    <row r="53" spans="2:5" ht="12">
      <c r="B53" s="2" t="s">
        <v>3</v>
      </c>
      <c r="C53" s="6">
        <f>1+4+10+5+3</f>
        <v>23</v>
      </c>
      <c r="D53" s="8">
        <f t="shared" si="5"/>
        <v>0.18110236220472442</v>
      </c>
      <c r="E53" s="7"/>
    </row>
    <row r="54" spans="2:5" ht="12">
      <c r="B54" s="2" t="s">
        <v>4</v>
      </c>
      <c r="C54" s="6">
        <f>2+1+0+0+2</f>
        <v>5</v>
      </c>
      <c r="D54" s="8">
        <f t="shared" si="5"/>
        <v>0.03937007874015748</v>
      </c>
      <c r="E54" s="7"/>
    </row>
    <row r="55" spans="2:5" ht="12">
      <c r="B55" s="9" t="s">
        <v>5</v>
      </c>
      <c r="C55" s="10">
        <f>1+6+5+5+3</f>
        <v>20</v>
      </c>
      <c r="D55" s="11">
        <f t="shared" si="5"/>
        <v>0.15748031496062992</v>
      </c>
      <c r="E55" s="7"/>
    </row>
    <row r="56" spans="2:5" ht="12">
      <c r="B56" s="2" t="s">
        <v>11</v>
      </c>
      <c r="C56" s="6">
        <f>SUM(C51:C55)</f>
        <v>127</v>
      </c>
      <c r="D56" s="8">
        <f t="shared" si="5"/>
        <v>1</v>
      </c>
      <c r="E56" s="6"/>
    </row>
    <row r="57" ht="12">
      <c r="B57" s="6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scale="90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Totten, Marci</dc:creator>
  <cp:keywords/>
  <dc:description/>
  <cp:lastModifiedBy>Totten, Marci</cp:lastModifiedBy>
  <cp:lastPrinted>2006-06-19T17:11:29Z</cp:lastPrinted>
  <dcterms:created xsi:type="dcterms:W3CDTF">2012-11-06T17:36:58Z</dcterms:created>
  <dcterms:modified xsi:type="dcterms:W3CDTF">2012-11-06T17:36:58Z</dcterms:modified>
  <cp:category/>
  <cp:version/>
  <cp:contentType/>
  <cp:contentStatus/>
</cp:coreProperties>
</file>