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40" windowWidth="10800" windowHeight="7680" activeTab="0"/>
  </bookViews>
  <sheets>
    <sheet name="Sheet1" sheetId="1" r:id="rId1"/>
    <sheet name="EOPS" sheetId="2" state="hidden" r:id="rId2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<sst xmlns="http://schemas.openxmlformats.org/spreadsheetml/2006/main" count="1786" uniqueCount="879">
  <si>
    <t>11:20:25 GMT-08:00</t>
  </si>
  <si>
    <t>The people that can help us with our homework and test if we are not doing well.</t>
  </si>
  <si>
    <t>I don't know I think that nothing elso is necessary.</t>
  </si>
  <si>
    <t>I learned that are more organizations that helps student achieve their goals.</t>
  </si>
  <si>
    <t>I would like to leran more about how the organizations works. Who provide the money and how is it done.</t>
  </si>
  <si>
    <t>11:26:03 GMT-08:00</t>
  </si>
  <si>
    <t>Book services, counseling and workshops, bus pass.</t>
  </si>
  <si>
    <t>All the services that EOPS offers were more services than expected.</t>
  </si>
  <si>
    <t>I learned that time management (program reports) help a lot, as well as challenging yourself to organize to set your own goals.</t>
  </si>
  <si>
    <t>I missed the resume workshop and was really hoping to attend that.</t>
  </si>
  <si>
    <t>11:33:31 GMT-08:00</t>
  </si>
  <si>
    <t>the book service</t>
  </si>
  <si>
    <t>can't think about anything you gugs don't do.</t>
  </si>
  <si>
    <t>I'm more discrplined about due dates now.</t>
  </si>
  <si>
    <t>11:34:37 GMT-08:00</t>
  </si>
  <si>
    <t>provides an opportunities to low income student.</t>
  </si>
  <si>
    <t>no</t>
  </si>
  <si>
    <t>11:36:05 GMT-08:00</t>
  </si>
  <si>
    <t>6. To what extent has EOPS assistance helped you stay in college?</t>
  </si>
  <si>
    <t>The services are great in many ways, but one of the most importants is that an student save money in tutials and books.</t>
  </si>
  <si>
    <t>That is should participate in the EOPS club.</t>
  </si>
  <si>
    <t>11:38:25 GMT-08:00</t>
  </si>
  <si>
    <t>One to one sounseling services, textbook provider.</t>
  </si>
  <si>
    <t>more college rep that may come and speak, more college tours.</t>
  </si>
  <si>
    <t>How to manage my time a lot letter and how to be on top of things meet all of my deadlines.</t>
  </si>
  <si>
    <t>I learned everthing.</t>
  </si>
  <si>
    <t>11:54:30 GMT-08:00</t>
  </si>
  <si>
    <t>To keep track of everything.</t>
  </si>
  <si>
    <t>13:43:51 GMT-08:00</t>
  </si>
  <si>
    <t>12:47:47 GMT-08:00</t>
  </si>
  <si>
    <t>Information from the staff, Availability, book service!!, counseling, advice</t>
  </si>
  <si>
    <t>can't think of any</t>
  </si>
  <si>
    <t>EOPS</t>
  </si>
  <si>
    <t>1. Overall quality of the EOPS services received:</t>
  </si>
  <si>
    <t>Excellent</t>
  </si>
  <si>
    <t>Total</t>
  </si>
  <si>
    <t>Very Good</t>
  </si>
  <si>
    <t>Good</t>
  </si>
  <si>
    <t>Fair</t>
  </si>
  <si>
    <t>Poor</t>
  </si>
  <si>
    <t>2. Overall satisfaction with the EOPS staff:</t>
  </si>
  <si>
    <t>3. Ability of the EOPS staff to answer my questions:</t>
  </si>
  <si>
    <t>4. Hours of availability of the EOPS office:</t>
  </si>
  <si>
    <t>5. Explanation of the EOPS application process:</t>
  </si>
  <si>
    <t>Significantly</t>
  </si>
  <si>
    <t>Moderately</t>
  </si>
  <si>
    <t>Very little</t>
  </si>
  <si>
    <t xml:space="preserve"> </t>
  </si>
  <si>
    <t>Date</t>
  </si>
  <si>
    <t>Time</t>
  </si>
  <si>
    <t>Score</t>
  </si>
  <si>
    <t>Percentage</t>
  </si>
  <si>
    <t>Elapsed Time</t>
  </si>
  <si>
    <t>Q10</t>
  </si>
  <si>
    <t>Q20</t>
  </si>
  <si>
    <t>Q30</t>
  </si>
  <si>
    <t>Q40</t>
  </si>
  <si>
    <t>Q50</t>
  </si>
  <si>
    <t>Q60</t>
  </si>
  <si>
    <t>Q70</t>
  </si>
  <si>
    <t>Q80</t>
  </si>
  <si>
    <t>Q110</t>
  </si>
  <si>
    <t>Q120</t>
  </si>
  <si>
    <t>08:11:52 GMT-08:00</t>
  </si>
  <si>
    <t>ccxz</t>
  </si>
  <si>
    <t>n/r</t>
  </si>
  <si>
    <t>11:09:56 GMT-08:00</t>
  </si>
  <si>
    <t>The fact that we talk to a counselor.</t>
  </si>
  <si>
    <t>11:09:58 GMT-08:00</t>
  </si>
  <si>
    <t>11:12:55 GMT-08:00</t>
  </si>
  <si>
    <t>11:14:10 GMT-08:00</t>
  </si>
  <si>
    <t>11:16:17 GMT-08:00</t>
  </si>
  <si>
    <t>EOPS counselor helps me alot.</t>
  </si>
  <si>
    <t>None.</t>
  </si>
  <si>
    <t>11:09:15 GMT-08:00</t>
  </si>
  <si>
    <t>11:10:46 GMT-08:00</t>
  </si>
  <si>
    <t>11:13:06 GMT-08:00</t>
  </si>
  <si>
    <t>11:15:32 GMT-08:00</t>
  </si>
  <si>
    <t>11:19:03 GMT-08:00</t>
  </si>
  <si>
    <t>Not in this year but, the summer program keeps helping me out.</t>
  </si>
  <si>
    <t>11:19:47 GMT-08:00</t>
  </si>
  <si>
    <t>11:38:55 GMT-08:00</t>
  </si>
  <si>
    <t>11:41:08 GMT-08:00</t>
  </si>
  <si>
    <t>Book service and bus pass discount</t>
  </si>
  <si>
    <t>11:43:39 GMT-08:00</t>
  </si>
  <si>
    <t>Counseling</t>
  </si>
  <si>
    <t>N/A</t>
  </si>
  <si>
    <t>12:36:24 GMT-08:00</t>
  </si>
  <si>
    <t>Book service, tutoring, prrogram, counseling.</t>
  </si>
  <si>
    <t>12:36:27 GMT-08:00</t>
  </si>
  <si>
    <t>12:36:40 GMT-08:00</t>
  </si>
  <si>
    <t>More tutoring hours</t>
  </si>
  <si>
    <t>12:56:47 GMT-08:00</t>
  </si>
  <si>
    <t>I can cry for help</t>
  </si>
  <si>
    <t>Long story</t>
  </si>
  <si>
    <t>12:57:44 GMT-08:00</t>
  </si>
  <si>
    <t>Bookservice, computeraccess, greatcounseling</t>
  </si>
  <si>
    <t>12:58:55 GMT-08:00</t>
  </si>
  <si>
    <t>13:01:03 GMT-08:00</t>
  </si>
  <si>
    <t>Tutoring and book service</t>
  </si>
  <si>
    <t>Child care for kids under the age of 2and a half years old.</t>
  </si>
  <si>
    <t>13:05:24 GMT-08:00</t>
  </si>
  <si>
    <t>Parkiing tickets &amp; book bouchers &amp; counselors</t>
  </si>
  <si>
    <t>13:06:01 GMT-08:00</t>
  </si>
  <si>
    <t>The book service</t>
  </si>
  <si>
    <t>13:06:56 GMT-08:00</t>
  </si>
  <si>
    <t>book service / parking permits</t>
  </si>
  <si>
    <t>13:12:21 GMT-08:00</t>
  </si>
  <si>
    <t>Priority Registration &amp; book service</t>
  </si>
  <si>
    <t>I can't think of anything</t>
  </si>
  <si>
    <t>13:20:53 GMT-08:00</t>
  </si>
  <si>
    <t>I think that the present services are excellent, so I can't think of anything I wish you'd have because I think everything you offer is significantly helpful for our studens</t>
  </si>
  <si>
    <t>13:35:00 GMT-08:00</t>
  </si>
  <si>
    <t>Tutor  Club</t>
  </si>
  <si>
    <t>more tutoring hours to extend evening hours.</t>
  </si>
  <si>
    <t>13:36:59 GMT-08:00</t>
  </si>
  <si>
    <t>Book service + counseling</t>
  </si>
  <si>
    <t>Not sure.</t>
  </si>
  <si>
    <t>14:03:13 GMT-08:00</t>
  </si>
  <si>
    <t>Tutoring</t>
  </si>
  <si>
    <t>none</t>
  </si>
  <si>
    <t>14:04:06 GMT-08:00</t>
  </si>
  <si>
    <t>The appointments with our counselors.</t>
  </si>
  <si>
    <t>none at the moment.</t>
  </si>
  <si>
    <t>14:04:41 GMT-08:00</t>
  </si>
  <si>
    <t>14:06:05 GMT-08:00</t>
  </si>
  <si>
    <t>Bus Pass, Book Service</t>
  </si>
  <si>
    <t>More trips to go to other UC.  More functions for little trips, BBQ, party, etc.</t>
  </si>
  <si>
    <t>11:19:16 GMT-08:00</t>
  </si>
  <si>
    <t>11:35:35 GMT-08:00</t>
  </si>
  <si>
    <t>11:42:36 GMT-08:00</t>
  </si>
  <si>
    <t>The bus pass discount, the books and the counselor help, etc.</t>
  </si>
  <si>
    <t>For right now I am happy w/ what they offer.</t>
  </si>
  <si>
    <t>12:14:36 GMT-08:00</t>
  </si>
  <si>
    <t>I find counseling very useful as well as book service</t>
  </si>
  <si>
    <t>12:35:39 GMT-08:00</t>
  </si>
  <si>
    <t>12:36:14 GMT-08:00</t>
  </si>
  <si>
    <t>12:37:43 GMT-08:00</t>
  </si>
  <si>
    <t>12:37:47 GMT-08:00</t>
  </si>
  <si>
    <t>Counseling and purchase of books</t>
  </si>
  <si>
    <t>12:47:43 GMT-08:00</t>
  </si>
  <si>
    <t>Tutors, counselor</t>
  </si>
  <si>
    <t>12:49:17 GMT-08:00</t>
  </si>
  <si>
    <t>book purchasing, tutoring, counseling, work-shop</t>
  </si>
  <si>
    <t>12:55:15 GMT-08:00</t>
  </si>
  <si>
    <t>The effective change our behavior and the people give us motivate to study hard.</t>
  </si>
  <si>
    <t>Give each other more chance to meet friends or classmates also have more tutors help us about English and Math.</t>
  </si>
  <si>
    <t>12:59:49 GMT-08:00</t>
  </si>
  <si>
    <t>13:02:32 GMT-08:00</t>
  </si>
  <si>
    <t>helping me with books as well as Bus passes as I do not drive.</t>
  </si>
  <si>
    <t>coffee and doenut every morning.</t>
  </si>
  <si>
    <t>13:03:26 GMT-08:00</t>
  </si>
  <si>
    <t>support and encouragement with my studies</t>
  </si>
  <si>
    <t>more food</t>
  </si>
  <si>
    <t>13:04:24 GMT-08:00</t>
  </si>
  <si>
    <t>book service, bus pass, tutors</t>
  </si>
  <si>
    <t>help us get a job maybe in SCM.</t>
  </si>
  <si>
    <t>13:11:13 GMT-08:00</t>
  </si>
  <si>
    <t>Computer access, Priority Registration, Parking Permits, Counselors, Tutors, Bus Passes, Study areas, Workshops, Book Service, Phones, University Tours etc.</t>
  </si>
  <si>
    <t>New EOPS T-Shirts, Hats, Sweaters, Visors, Jackets, Beenie Caps !!</t>
  </si>
  <si>
    <t>13:13:09 GMT-08:00</t>
  </si>
  <si>
    <t>The time management.</t>
  </si>
  <si>
    <t>13:14:06 GMT-08:00</t>
  </si>
  <si>
    <t>13:14:46 GMT-08:00</t>
  </si>
  <si>
    <t>Book Service, bus pass</t>
  </si>
  <si>
    <t>13:15:59 GMT-08:00</t>
  </si>
  <si>
    <t>I think that all the services that EOPS gave me were useful, not only one ; all of them were important.</t>
  </si>
  <si>
    <t>13:17:42 GMT-08:00</t>
  </si>
  <si>
    <t>Wind Linda talk with Ruby and some more student about business</t>
  </si>
  <si>
    <t>more jobs for (Blacks)</t>
  </si>
  <si>
    <t>13:22:48 GMT-08:00</t>
  </si>
  <si>
    <t>Book services ; bus passes</t>
  </si>
  <si>
    <t>Scholarships.</t>
  </si>
  <si>
    <t>13:31:14 GMT-08:00</t>
  </si>
  <si>
    <t>computer service and a place to do homework</t>
  </si>
  <si>
    <t>more tutoring hours</t>
  </si>
  <si>
    <t>13:32:22 GMT-08:00</t>
  </si>
  <si>
    <t>Book service and counseling</t>
  </si>
  <si>
    <t>you cover all my basis. Thank you EOPS!</t>
  </si>
  <si>
    <t>13:33:30 GMT-08:00</t>
  </si>
  <si>
    <t>Counseling- Voucher- Parkingpermits</t>
  </si>
  <si>
    <t>13:42:19 GMT-08:00</t>
  </si>
  <si>
    <t>I would say the book service was the most helpful financial wise</t>
  </si>
  <si>
    <t>none all the services they have are exactly what I need.</t>
  </si>
  <si>
    <t>13:58:55 GMT-08:00</t>
  </si>
  <si>
    <t>EOPS Consultant</t>
  </si>
  <si>
    <t>The sevices manner</t>
  </si>
  <si>
    <t>14:01:38 GMT-08:00</t>
  </si>
  <si>
    <t>books, parking permit</t>
  </si>
  <si>
    <t>bus passes</t>
  </si>
  <si>
    <t>14:02:35 GMT-08:00</t>
  </si>
  <si>
    <t>Books, buss pass or permitt the staff is helpful</t>
  </si>
  <si>
    <t>14:07:18 GMT-08:00</t>
  </si>
  <si>
    <t>Book service</t>
  </si>
  <si>
    <t>14:00:45 GMT-08:00</t>
  </si>
  <si>
    <t>Buy books and Parking Permits for me.</t>
  </si>
  <si>
    <t>nothing</t>
  </si>
  <si>
    <t>14:06:37 GMT-08:00</t>
  </si>
  <si>
    <t>Books, buss pass</t>
  </si>
  <si>
    <t>10:01:15 GMT-08:00</t>
  </si>
  <si>
    <t>The friendly conselors.</t>
  </si>
  <si>
    <t>Success is possible with help</t>
  </si>
  <si>
    <t>10:27:11 GMT-08:00</t>
  </si>
  <si>
    <t>Counseling appointments</t>
  </si>
  <si>
    <t>Group work</t>
  </si>
  <si>
    <t>10:35:05 GMT-08:00</t>
  </si>
  <si>
    <t>tutoring, book services, planning my educational plans</t>
  </si>
  <si>
    <t>stay in school, attend all classes</t>
  </si>
  <si>
    <t>more about other schools (4-year college)</t>
  </si>
  <si>
    <t>10:35:36 GMT-08:00</t>
  </si>
  <si>
    <t>10:38:28 GMT-08:00</t>
  </si>
  <si>
    <t>really all are useful.</t>
  </si>
  <si>
    <t>May be time in the program.</t>
  </si>
  <si>
    <t>A lot of things most from the workshop offered to parents.</t>
  </si>
  <si>
    <t>All that I had learn has been useful for me. It is good for me and I liked eveything.</t>
  </si>
  <si>
    <t>10:39:07 GMT-08:00</t>
  </si>
  <si>
    <t>counseling</t>
  </si>
  <si>
    <t>computers</t>
  </si>
  <si>
    <t>10:41:51 GMT-08:00</t>
  </si>
  <si>
    <t>touring, counselors, book service.</t>
  </si>
  <si>
    <t>be friendly.</t>
  </si>
  <si>
    <t>11:18:24 GMT-08:00</t>
  </si>
  <si>
    <t>The counseling</t>
  </si>
  <si>
    <t>no suggestions</t>
  </si>
  <si>
    <t>just that I have to keep going.</t>
  </si>
  <si>
    <t>13:54:18 GMT-08:00</t>
  </si>
  <si>
    <t>My excellent counselor, the help with my books, and student fee.</t>
  </si>
  <si>
    <t>I'm not sure because this is my first tyime with EOPS (besude last semester).</t>
  </si>
  <si>
    <t>That it's alot easier having a counselor and actually knowing who cares. Infomation about transfering, scholarships, and spaecial workshops.</t>
  </si>
  <si>
    <t>I think I have learned all that I could learn. When I think of something I will ask.</t>
  </si>
  <si>
    <t>13:57:05 GMT-08:00</t>
  </si>
  <si>
    <t>Counseling and workshops</t>
  </si>
  <si>
    <t>more workshops on individual issues and one-on-one tutoring if needed.</t>
  </si>
  <si>
    <t>help is available regardless of age or educational level.</t>
  </si>
  <si>
    <t>About each other as EOPS participants and events attended by EOPS students.</t>
  </si>
  <si>
    <t>14:01:25 GMT-08:00</t>
  </si>
  <si>
    <t>Supply the books that I need and have  a good counselor to help me pick my goals</t>
  </si>
  <si>
    <t>14:56:54 GMT-08:00</t>
  </si>
  <si>
    <t>That I can register before anyone else in classes</t>
  </si>
  <si>
    <t>More tutoring</t>
  </si>
  <si>
    <t>14:58:22 GMT-08:00</t>
  </si>
  <si>
    <t>All services</t>
  </si>
  <si>
    <t>Kindness and happiness</t>
  </si>
  <si>
    <t>14:59:13 GMT-08:00</t>
  </si>
  <si>
    <t>14:59:59 GMT-08:00</t>
  </si>
  <si>
    <t>Help me economically with my courses</t>
  </si>
  <si>
    <t>more economcs tutoring</t>
  </si>
  <si>
    <t>Operating in groups</t>
  </si>
  <si>
    <t>More things</t>
  </si>
  <si>
    <t>15:01:17 GMT-08:00</t>
  </si>
  <si>
    <t>Tutors, and help with books</t>
  </si>
  <si>
    <t>Can't think of one right now</t>
  </si>
  <si>
    <t>It helps you to keep you on track</t>
  </si>
  <si>
    <t>15:02:06 GMT-08:00</t>
  </si>
  <si>
    <t>15:02:15 GMT-08:00</t>
  </si>
  <si>
    <t>Counselor-Mrs.Silvia</t>
  </si>
  <si>
    <t>Keeping on track with my career</t>
  </si>
  <si>
    <t>15:09:48 GMT-08:00</t>
  </si>
  <si>
    <t>Buss Pass</t>
  </si>
  <si>
    <t>I want to become a psychologist</t>
  </si>
  <si>
    <t>time management</t>
  </si>
  <si>
    <t>15:11:15 GMT-08:00</t>
  </si>
  <si>
    <t>Book service, counseling</t>
  </si>
  <si>
    <t>full book service</t>
  </si>
  <si>
    <t>help in staying a college student</t>
  </si>
  <si>
    <t>being a more motivated student</t>
  </si>
  <si>
    <t>15:11:58 GMT-08:00</t>
  </si>
  <si>
    <t>books</t>
  </si>
  <si>
    <t>responsibility</t>
  </si>
  <si>
    <t>15:15:10 GMT-08:00</t>
  </si>
  <si>
    <t>Buss pass, book service, EOPS counseling</t>
  </si>
  <si>
    <t>Extended scholarships</t>
  </si>
  <si>
    <t>Recognizing my talents &amp; the talents of others</t>
  </si>
  <si>
    <t>15:16:37 GMT-08:00</t>
  </si>
  <si>
    <t>book services and parking permit</t>
  </si>
  <si>
    <t>getting along with people</t>
  </si>
  <si>
    <t>15:17:28 GMT-08:00</t>
  </si>
  <si>
    <t>Book service and the mandatory counseler appointments</t>
  </si>
  <si>
    <t>15:21:09 GMT-08:00</t>
  </si>
  <si>
    <t>book service</t>
  </si>
  <si>
    <t>more parent workshops</t>
  </si>
  <si>
    <t>15:21:50 GMT-08:00</t>
  </si>
  <si>
    <t>15:22:05 GMT-08:00</t>
  </si>
  <si>
    <t>everything, books, counseling, passes, etc.</t>
  </si>
  <si>
    <t>15:22:48 GMT-08:00</t>
  </si>
  <si>
    <t>Student educational planning</t>
  </si>
  <si>
    <t>15:26:23 GMT-08:00</t>
  </si>
  <si>
    <t>Progress reports and meetings and of course the book service</t>
  </si>
  <si>
    <t>CalTrain Discounts</t>
  </si>
  <si>
    <t>15:28:45 GMT-08:00</t>
  </si>
  <si>
    <t>book services</t>
  </si>
  <si>
    <t>An explanation of the EOPS process in Spanish</t>
  </si>
  <si>
    <t>being responsible and not giving up</t>
  </si>
  <si>
    <t>about other programs like EOPS</t>
  </si>
  <si>
    <t>15:29:22 GMT-08:00</t>
  </si>
  <si>
    <t>paying for my books and my tuition</t>
  </si>
  <si>
    <t>free lunch</t>
  </si>
  <si>
    <t>responsible new person</t>
  </si>
  <si>
    <t>15:30:10 GMT-08:00</t>
  </si>
  <si>
    <t>15:30:45 GMT-08:00</t>
  </si>
  <si>
    <t>everything from books, transportaion and other things</t>
  </si>
  <si>
    <t>free food</t>
  </si>
  <si>
    <t>to be responsible</t>
  </si>
  <si>
    <t>15:32:59 GMT-08:00</t>
  </si>
  <si>
    <t>everything is fine</t>
  </si>
  <si>
    <t>the importance of school and a future</t>
  </si>
  <si>
    <t>09:59:56 GMT-08:00</t>
  </si>
  <si>
    <t>Book vouchers, tutors, encouragement.</t>
  </si>
  <si>
    <t>after school care older children.</t>
  </si>
  <si>
    <t>That college is possible. A career is possible.</t>
  </si>
  <si>
    <t>10:15:51 GMT-08:00</t>
  </si>
  <si>
    <t>my books, my lunch, the humor, extra support. The opportunity to share and talk with others; you don't feel lonely in rthis world.</t>
  </si>
  <si>
    <t>The bathroom compefixes, office can be seperate to EOPS staff meetings life that the privacy with tutors.</t>
  </si>
  <si>
    <t>The nice experience os sharing and feel your problems are less, and feel better to study.</t>
  </si>
  <si>
    <t>To be able to have more time with math tutors. Ting is really good but sometimes he has his mind on other chores-I did not feel help or feel concentrated-6 me test y did 84% another 64.</t>
  </si>
  <si>
    <t>10:17:55 GMT-08:00</t>
  </si>
  <si>
    <t>work shops, tutoring</t>
  </si>
  <si>
    <t>oceanography tutor</t>
  </si>
  <si>
    <t>I've learned to monitor my time.</t>
  </si>
  <si>
    <t>10:25:26 GMT-08:00</t>
  </si>
  <si>
    <t>Counseling offer to any student that needs help.</t>
  </si>
  <si>
    <t>Done, oll of them are good</t>
  </si>
  <si>
    <t>The responsibility o have things done on time they are suppose to be done.</t>
  </si>
  <si>
    <t>Nothing</t>
  </si>
  <si>
    <t>10:26:28 GMT-08:00</t>
  </si>
  <si>
    <t>10:39:56 GMT-08:00</t>
  </si>
  <si>
    <t>10:40:45 GMT-08:00</t>
  </si>
  <si>
    <t>10:41:32 GMT-08:00</t>
  </si>
  <si>
    <t>10:42:19 GMT-08:00</t>
  </si>
  <si>
    <t>10:45:21 GMT-08:00</t>
  </si>
  <si>
    <t>13:58:38 GMT-08:00</t>
  </si>
  <si>
    <t>Book Service and parking permit</t>
  </si>
  <si>
    <t>none as of now</t>
  </si>
  <si>
    <t>learn what classes I need in order to transfer</t>
  </si>
  <si>
    <t>none that I know of</t>
  </si>
  <si>
    <t>14:54:58 GMT-08:00</t>
  </si>
  <si>
    <t>Books and counselor</t>
  </si>
  <si>
    <t>More ttutoring hours</t>
  </si>
  <si>
    <t>Responsibility</t>
  </si>
  <si>
    <t>14:55:58 GMT-08:00</t>
  </si>
  <si>
    <t>There are people who can help me pursue higher education</t>
  </si>
  <si>
    <t>15:04:40 GMT-08:00</t>
  </si>
  <si>
    <t>Counseling, book assistance, parking permits</t>
  </si>
  <si>
    <t>Just stay on this thing that EOP for students for now</t>
  </si>
  <si>
    <t>a lot of work to get to my goal</t>
  </si>
  <si>
    <t>Transfer Information</t>
  </si>
  <si>
    <t>15:13:38 GMT-08:00</t>
  </si>
  <si>
    <t>Financial aid</t>
  </si>
  <si>
    <t>all day tutoring</t>
  </si>
  <si>
    <t>15:32:18 GMT-08:00</t>
  </si>
  <si>
    <t>17:03:28 GMT-08:00</t>
  </si>
  <si>
    <t>Social activities</t>
  </si>
  <si>
    <t>On-line information</t>
  </si>
  <si>
    <t>How to be a good student</t>
  </si>
  <si>
    <t>More computer skills</t>
  </si>
  <si>
    <t>18:23:21 GMT-08:00</t>
  </si>
  <si>
    <t>Books, counselor, parking permits</t>
  </si>
  <si>
    <t>n/a</t>
  </si>
  <si>
    <t>18:24:22 GMT-08:00</t>
  </si>
  <si>
    <t>Parking permit</t>
  </si>
  <si>
    <t>Medical Services</t>
  </si>
  <si>
    <t>Share and pass along tips</t>
  </si>
  <si>
    <t>08:10:17 GMT-08:00</t>
  </si>
  <si>
    <t>Parking permit, books services, counseling.</t>
  </si>
  <si>
    <t>08:12:33 GMT-08:00</t>
  </si>
  <si>
    <t>Books</t>
  </si>
  <si>
    <t>More support for my books.</t>
  </si>
  <si>
    <t>I fell of thing at is faction.</t>
  </si>
  <si>
    <t>I like to coninue my education.</t>
  </si>
  <si>
    <t>08:18:52 GMT-08:00</t>
  </si>
  <si>
    <t>Book service, priority registration, bus pass discounts and university tours.</t>
  </si>
  <si>
    <t>give more many assistance for purchasing of books.</t>
  </si>
  <si>
    <t>09:59:44 GMT-08:00</t>
  </si>
  <si>
    <t>09:59:52 GMT-08:00</t>
  </si>
  <si>
    <t>10:01:54 GMT-08:00</t>
  </si>
  <si>
    <t>10:05:09 GMT-08:00</t>
  </si>
  <si>
    <t>The book service and the appt. system keep me on track at all the time.</t>
  </si>
  <si>
    <t>more tutoring hours.</t>
  </si>
  <si>
    <t>time management and being on track the whole time.</t>
  </si>
  <si>
    <t>more times on the speech programs. some of the speech sound very interesting, but I don't have time to attend.</t>
  </si>
  <si>
    <t>10:07:37 GMT-08:00</t>
  </si>
  <si>
    <t>the trips offered to visit colleges.</t>
  </si>
  <si>
    <t>more assistant towards what classes to take for our selected major.</t>
  </si>
  <si>
    <t>There are people out there who do care and can actually help fulfill some of our needs.</t>
  </si>
  <si>
    <t>10:08:15 GMT-08:00</t>
  </si>
  <si>
    <t>All of them</t>
  </si>
  <si>
    <t>10:09:15 GMT-08:00</t>
  </si>
  <si>
    <t>books, counselor</t>
  </si>
  <si>
    <t>time management, academic process</t>
  </si>
  <si>
    <t>10:21:12 GMT-08:00</t>
  </si>
  <si>
    <t>The thing most useful is to meet with an instructor to me.</t>
  </si>
  <si>
    <t>I think EOPS is providing everything.</t>
  </si>
  <si>
    <t>Help each other.</t>
  </si>
  <si>
    <t>Not to be so shy.</t>
  </si>
  <si>
    <t>10:21:46 GMT-08:00</t>
  </si>
  <si>
    <t>10:23:29 GMT-08:00</t>
  </si>
  <si>
    <t>counseling, biik service, parking permit</t>
  </si>
  <si>
    <t>Can't think of any!</t>
  </si>
  <si>
    <t>From the bulletin</t>
  </si>
  <si>
    <t>Interviewing technique.</t>
  </si>
  <si>
    <t>14:00:53 GMT-08:00</t>
  </si>
  <si>
    <t>15:16:56 GMT-08:00</t>
  </si>
  <si>
    <t>15:20:14 GMT-08:00</t>
  </si>
  <si>
    <t>info on deadlines, classes, tutoring, and counseling</t>
  </si>
  <si>
    <t>Info with transfering to the UC and the major requirements</t>
  </si>
  <si>
    <t>time management, EOPS has help me to keep track of my classes</t>
  </si>
  <si>
    <t>NO. THANK YOU!</t>
  </si>
  <si>
    <t>15:25:00 GMT-08:00</t>
  </si>
  <si>
    <t>book service, counseling, bus passes</t>
  </si>
  <si>
    <t>fun activities PLEASE!!</t>
  </si>
  <si>
    <t>that there are worried people in the world who care for these students economically</t>
  </si>
  <si>
    <t>the other EOPS programs in California</t>
  </si>
  <si>
    <t>15:28:00 GMT-08:00</t>
  </si>
  <si>
    <t>08:00:55 GMT-08:00</t>
  </si>
  <si>
    <t>My books + permit and personal counselor.</t>
  </si>
  <si>
    <t>That there's a lot of help outhere for people that need it.</t>
  </si>
  <si>
    <t>08:05:26 GMT-08:00</t>
  </si>
  <si>
    <t>Facility &amp; book service.</t>
  </si>
  <si>
    <t>That people are there to help you accomplish your goals.</t>
  </si>
  <si>
    <t>08:05:32 GMT-08:00</t>
  </si>
  <si>
    <t>08:23:45 GMT-08:00</t>
  </si>
  <si>
    <t>I can be successful.</t>
  </si>
  <si>
    <t>about jobs on the market.</t>
  </si>
  <si>
    <t>08:26:41 GMT-08:00</t>
  </si>
  <si>
    <t>The most importants services provided by EOPS is the book and bus pass assistance, without I wouldn't be able to attend school.</t>
  </si>
  <si>
    <t>Overall, the program is great, there so many services being progided, that to add any new ones may take away from esiting one.</t>
  </si>
  <si>
    <t>08:29:27 GMT-08:00</t>
  </si>
  <si>
    <t>I have a lot information about transfer.</t>
  </si>
  <si>
    <t>08:36:35 GMT-08:00</t>
  </si>
  <si>
    <t>student who helped in EOPS</t>
  </si>
  <si>
    <t>skills on helping student (Ruth &amp; Lorena)</t>
  </si>
  <si>
    <t>Take care of student.</t>
  </si>
  <si>
    <t>08:38:35 GMT-08:00</t>
  </si>
  <si>
    <t>Support from the whole staff. Without the EOPS support it wouldn't be possible to attend this Spring 04 session.</t>
  </si>
  <si>
    <t>08:58:44 GMT-08:00</t>
  </si>
  <si>
    <t>Parking permit, book service</t>
  </si>
  <si>
    <t>Parking permit, Tutoring.</t>
  </si>
  <si>
    <t>09:00:13 GMT-08:00</t>
  </si>
  <si>
    <t>The classes they offered to improve study skills and improve my time for studying, etc.</t>
  </si>
  <si>
    <t>There is nothing more I could think of they offer everything I need already.</t>
  </si>
  <si>
    <t>09:02:06 GMT-08:00</t>
  </si>
  <si>
    <t>Book voucher &amp; bus pass.</t>
  </si>
  <si>
    <t>09:11:18 GMT-08:00</t>
  </si>
  <si>
    <t>The course progress because it allows you to evalute yourself and see how you cure in school.</t>
  </si>
  <si>
    <t>09:12:08 GMT-08:00</t>
  </si>
  <si>
    <t>must useful is the book service, allows me to continue in school.</t>
  </si>
  <si>
    <t>09:16:12 GMT-08:00</t>
  </si>
  <si>
    <t>I don't feel with my toming empty. I ahve all my books. Teacher + - because sometimes we do not have a eolin ploce to steady this squerter the teacher all are different only in ESL is great.</t>
  </si>
  <si>
    <t>Info about books and items covers (like clothes, book)</t>
  </si>
  <si>
    <t>09:17:04 GMT-08:00</t>
  </si>
  <si>
    <t>all services</t>
  </si>
  <si>
    <t>longer hours in afternoon.</t>
  </si>
  <si>
    <t>09:27:40 GMT-08:00</t>
  </si>
  <si>
    <t>Bool</t>
  </si>
  <si>
    <t>pay for gas.</t>
  </si>
  <si>
    <t>09:42:12 GMT-08:00</t>
  </si>
  <si>
    <t>Book service.</t>
  </si>
  <si>
    <t>09:43:53 GMT-08:00</t>
  </si>
  <si>
    <t>Counselor/Ruth is the best and the rest of the staff.</t>
  </si>
  <si>
    <t>Ihave no idea,but if I do think of one i'm make sure to let them throw.</t>
  </si>
  <si>
    <t>07:17:41 GMT-08:00</t>
  </si>
  <si>
    <t>07:57:42 GMT-08:00</t>
  </si>
  <si>
    <t>Book service. It really helps to have the books before classes start and it;s easy to pay for certain amount instead of the whole  cost.</t>
  </si>
  <si>
    <t>N/A.</t>
  </si>
  <si>
    <t>To be more organice. It is really nice to have in mind that I have to fill out progress reports or more appt. w/counselor.</t>
  </si>
  <si>
    <t>I couldn't come to the time management workshop. Would you have another one the following semesters?</t>
  </si>
  <si>
    <t>07:59:22 GMT-08:00</t>
  </si>
  <si>
    <t>Plans chose courses each semester.</t>
  </si>
  <si>
    <t>Late appointment and tutor for students who take daytime job. Send monthly report by e-mail or web.</t>
  </si>
  <si>
    <t>Help and encourage my friend and classmates whenever if they needed.</t>
  </si>
  <si>
    <t>08:03:38 GMT-08:00</t>
  </si>
  <si>
    <t>Book service and parking permit.</t>
  </si>
  <si>
    <t>None. You guys have good service already. Maybe more selections of textbooks?</t>
  </si>
  <si>
    <t>To get help when I need it tutoring/counselor.</t>
  </si>
  <si>
    <t>08:13:20 GMT-08:00</t>
  </si>
  <si>
    <t>The books and the bus pass</t>
  </si>
  <si>
    <t>a lot of things</t>
  </si>
  <si>
    <t>08:16:47 GMT-08:00</t>
  </si>
  <si>
    <t>Book service and bus pass.</t>
  </si>
  <si>
    <t>I think that EOPS provide everthing that I need to study.</t>
  </si>
  <si>
    <t>I learned a lot of things because they always have a solutin for you problems and help to face them.</t>
  </si>
  <si>
    <t>nothing.</t>
  </si>
  <si>
    <t>08:24:09 GMT-08:00</t>
  </si>
  <si>
    <t>08:47:28 GMT-08:00</t>
  </si>
  <si>
    <t>Every service</t>
  </si>
  <si>
    <t>I don't know (it good enought for now.)</t>
  </si>
  <si>
    <t>08:50:02 GMT-08:00</t>
  </si>
  <si>
    <t>provide books for student</t>
  </si>
  <si>
    <t>more moeny for the book b/c sometime not enough money to offer books.</t>
  </si>
  <si>
    <t>Clubs share about infomation of education.</t>
  </si>
  <si>
    <t>I have no idea b/c everthing I think I knew was good.</t>
  </si>
  <si>
    <t>08:56:49 GMT-08:00</t>
  </si>
  <si>
    <t>talk to a counsellor</t>
  </si>
  <si>
    <t>help to buy dictionary and more stuff to study like note books pencils etc.</t>
  </si>
  <si>
    <t>09:18:44 GMT-08:00</t>
  </si>
  <si>
    <t>Bus pass, book services.</t>
  </si>
  <si>
    <t>A compute lescacy</t>
  </si>
  <si>
    <t>09:20:37 GMT-08:00</t>
  </si>
  <si>
    <t>The book service and the counseling service and tours of different compares</t>
  </si>
  <si>
    <t>09:22:36 GMT-08:00</t>
  </si>
  <si>
    <t>Book service! and friendly counselors!!</t>
  </si>
  <si>
    <t>lunch?</t>
  </si>
  <si>
    <t>That there are resources and able for everybody.</t>
  </si>
  <si>
    <t>specific transfer information.</t>
  </si>
  <si>
    <t>09:23:39 GMT-08:00</t>
  </si>
  <si>
    <t>Book services and counceling</t>
  </si>
  <si>
    <t>More availability for tutoring (particularly math).</t>
  </si>
  <si>
    <t>09:27:03 GMT-08:00</t>
  </si>
  <si>
    <t>providing book and buss pass. Answering an all question which concered you.</t>
  </si>
  <si>
    <t>09:31:52 GMT-08:00</t>
  </si>
  <si>
    <t>Book services and counsul. services.</t>
  </si>
  <si>
    <t>I think you've already give the all.</t>
  </si>
  <si>
    <t>I don't have to worry about money with studying.</t>
  </si>
  <si>
    <t>I can't think of one thing I didn't learn.</t>
  </si>
  <si>
    <t>09:33:09 GMT-08:00</t>
  </si>
  <si>
    <t>The most useful is probably the counseling and the books service.</t>
  </si>
  <si>
    <t>Current e-mail updates of deadlines.</t>
  </si>
  <si>
    <t>Planning is very essential in order to success.</t>
  </si>
  <si>
    <t>09:40:02 GMT-08:00</t>
  </si>
  <si>
    <t>Books and</t>
  </si>
  <si>
    <t>No.</t>
  </si>
  <si>
    <t>09:52:58 GMT-08:00</t>
  </si>
  <si>
    <t>Help with books, meal card and some of the staff are excellent to be around and make you feel welcome.</t>
  </si>
  <si>
    <t>DVP classes to educate people.</t>
  </si>
  <si>
    <t>09:54:07 GMT-08:00</t>
  </si>
  <si>
    <t>Book service, parking permits, parenting meetings, supplies, tutoring has been helpful to meal cards.</t>
  </si>
  <si>
    <t>09:55:52 GMT-08:00</t>
  </si>
  <si>
    <t>If/when I had a problem, I go to them, &amp; they help.</t>
  </si>
  <si>
    <t>More than 2 years of services. Perhaps 2&amp;1/2 or 3 (max).</t>
  </si>
  <si>
    <t>09:56:54 GMT-08:00</t>
  </si>
  <si>
    <t>The most service that I found was how to choose my classes with my counselor.</t>
  </si>
  <si>
    <t>Buy dictionary and help with other classes.</t>
  </si>
  <si>
    <t>09:59:11 GMT-08:00</t>
  </si>
  <si>
    <t>It's very important for me to get that book what I need. Thanks.</t>
  </si>
  <si>
    <t>I think is enought staff for every student.</t>
  </si>
  <si>
    <t>I trust in EIOS becuase they always are able to help me.</t>
  </si>
  <si>
    <t>10:00:35 GMT-08:00</t>
  </si>
  <si>
    <t>My counselor, parking permit, my books. Thank you so much.</t>
  </si>
  <si>
    <t>You cover it all!</t>
  </si>
  <si>
    <t>That if you want to go to school they will help you- Thank God!</t>
  </si>
  <si>
    <t>10:01:41 GMT-08:00</t>
  </si>
  <si>
    <t>Book Srevices, parking permits.</t>
  </si>
  <si>
    <t>Job searching</t>
  </si>
  <si>
    <t>Help people if it's necessary.</t>
  </si>
  <si>
    <t>English speaking.</t>
  </si>
  <si>
    <t>10:03:07 GMT-08:00</t>
  </si>
  <si>
    <t>I would know more about California Constituion. I'm same kind a class.</t>
  </si>
  <si>
    <t>10:04:08 GMT-08:00</t>
  </si>
  <si>
    <t>Help the student to get books. reminder the student.</t>
  </si>
  <si>
    <t>There is people want to help the student.</t>
  </si>
  <si>
    <t>10:05:21 GMT-08:00</t>
  </si>
  <si>
    <t>Now's fine.</t>
  </si>
  <si>
    <t>To keep my goals up.</t>
  </si>
  <si>
    <t>How to find inteship jobs.</t>
  </si>
  <si>
    <t>10:08:20 GMT-08:00</t>
  </si>
  <si>
    <t>Help to buy books and parking permit.</t>
  </si>
  <si>
    <t>Extended hours in the parking lot No. 20 (clsoe to EOPS),in another word, no just aafter 3PM availability for students.</t>
  </si>
  <si>
    <t>I am no alone. Thank for the companionship.</t>
  </si>
  <si>
    <t>I'd like to learn more about transfer for the university.</t>
  </si>
  <si>
    <t>10:10:53 GMT-08:00</t>
  </si>
  <si>
    <t>The buss pass and book services.</t>
  </si>
  <si>
    <t>Something about sex. like how to protect us.</t>
  </si>
  <si>
    <t>to be reponsible because if you miss something. EOPS doesnt help you more.</t>
  </si>
  <si>
    <t>More about scholarships.</t>
  </si>
  <si>
    <t>10:14:08 GMT-08:00</t>
  </si>
  <si>
    <t>Help me my cuestions all the persons.</t>
  </si>
  <si>
    <t>I know idea, all the services are excelent.</t>
  </si>
  <si>
    <t>excelent support and bigest ideas.</t>
  </si>
  <si>
    <t>10:14:48 GMT-08:00</t>
  </si>
  <si>
    <t>Couseling</t>
  </si>
  <si>
    <t>That I can get help at anytime.</t>
  </si>
  <si>
    <t>10:15:35 GMT-08:00</t>
  </si>
  <si>
    <t>Book service &amp; counselors.</t>
  </si>
  <si>
    <t>Apply yourself.</t>
  </si>
  <si>
    <t>Nothing.</t>
  </si>
  <si>
    <t>10:17:23 GMT-08:00</t>
  </si>
  <si>
    <t>Tutor, buss pass, book services</t>
  </si>
  <si>
    <t>Job search.</t>
  </si>
  <si>
    <t>Goals</t>
  </si>
  <si>
    <t>to do better in classes.</t>
  </si>
  <si>
    <t>10:18:26 GMT-08:00</t>
  </si>
  <si>
    <t>Different hours for Math Tutors.</t>
  </si>
  <si>
    <t>10:19:32 GMT-08:00</t>
  </si>
  <si>
    <t>Priority registration, book voucher.</t>
  </si>
  <si>
    <t>About transfer, major, degree and other universities.</t>
  </si>
  <si>
    <t>10:22:49 GMT-08:00</t>
  </si>
  <si>
    <t>The services was most useful was the book services because it will help people that can't set money for books.</t>
  </si>
  <si>
    <t>Masic totuor to help people in th music class set help.</t>
  </si>
  <si>
    <t>I learned that you can still have a son but don't sivenp on it.</t>
  </si>
  <si>
    <t>10:23:37 GMT-08:00</t>
  </si>
  <si>
    <t>None</t>
  </si>
  <si>
    <t>organization in my time (schedule)</t>
  </si>
  <si>
    <t>10:28:43 GMT-08:00</t>
  </si>
  <si>
    <t>Book service, bus pass, taking me trip.</t>
  </si>
  <si>
    <t>I can think of none right now.</t>
  </si>
  <si>
    <t>Everthing I learned were from the help of EOPS.</t>
  </si>
  <si>
    <t>EOPS has done the best already! I like to learn more takes and acceptane of each other.</t>
  </si>
  <si>
    <t>10:42:22 GMT-08:00</t>
  </si>
  <si>
    <t>Computer, answering questions, book services.</t>
  </si>
  <si>
    <t>Lunch for a reasonable price, just to get all EOPS students together.</t>
  </si>
  <si>
    <t>To be gnerous. To give back to the community what I've been getting here.</t>
  </si>
  <si>
    <t>08:32:02 GMT-08:00</t>
  </si>
  <si>
    <t>Counselors.</t>
  </si>
  <si>
    <t>with work of school.</t>
  </si>
  <si>
    <t>That there is help.</t>
  </si>
  <si>
    <t>08:33:33 GMT-08:00</t>
  </si>
  <si>
    <t>Counsulting</t>
  </si>
  <si>
    <t>I would like more to counseling.</t>
  </si>
  <si>
    <t>08:39:38 GMT-08:00</t>
  </si>
  <si>
    <t>Books &amp; Counseling</t>
  </si>
  <si>
    <t>People are willing to help.</t>
  </si>
  <si>
    <t>08:41:24 GMT-08:00</t>
  </si>
  <si>
    <t>EOPS means a lot of me as student. I think that without EOPS i would be completly lost.</t>
  </si>
  <si>
    <t>More attention to students whenever we go to the Front desk.</t>
  </si>
  <si>
    <t>08:44:48 GMT-08:00</t>
  </si>
  <si>
    <t>Books an parking permit.</t>
  </si>
  <si>
    <t>More scholarships and tutoring in another area like graphic and multimedia.</t>
  </si>
  <si>
    <t>10:57:07 GMT-08:00</t>
  </si>
  <si>
    <t>The help with the books and also with the counselors.</t>
  </si>
  <si>
    <t>Everything is just sin.</t>
  </si>
  <si>
    <t>That wer could get any help every time we needed.</t>
  </si>
  <si>
    <t>I learned a lot from them. They helped me a lot.</t>
  </si>
  <si>
    <t>11:01:48 GMT-08:00</t>
  </si>
  <si>
    <t>Counseling &amp; advising.</t>
  </si>
  <si>
    <t>To open after 7 p.m.!!!</t>
  </si>
  <si>
    <t>to transfer what classes to take.</t>
  </si>
  <si>
    <t>11:02:40 GMT-08:00</t>
  </si>
  <si>
    <t>Book voucher &amp; priority registration</t>
  </si>
  <si>
    <t>I can't think of.</t>
  </si>
  <si>
    <t>Team works.</t>
  </si>
  <si>
    <t>11:12:28 GMT-08:00</t>
  </si>
  <si>
    <t>Priority registration and book service</t>
  </si>
  <si>
    <t>None everything is really good.</t>
  </si>
  <si>
    <t>to work really hard.</t>
  </si>
  <si>
    <t>11:14:41 GMT-08:00</t>
  </si>
  <si>
    <t>a lot of stuff located in the college.</t>
  </si>
  <si>
    <t>11:15:50 GMT-08:00</t>
  </si>
  <si>
    <t>Yes I did.</t>
  </si>
  <si>
    <t>I can't think of any because everything is helpful.</t>
  </si>
  <si>
    <t>Not much.</t>
  </si>
  <si>
    <t>11:17:11 GMT-08:00</t>
  </si>
  <si>
    <t>Buss pass, counselor.</t>
  </si>
  <si>
    <t>Get jobs.</t>
  </si>
  <si>
    <t>I have to be responsable in my studys.</t>
  </si>
  <si>
    <t>11:26:58 GMT-08:00</t>
  </si>
  <si>
    <t>Book supplies, tutorial and parking permits.</t>
  </si>
  <si>
    <t>11:27:42 GMT-08:00</t>
  </si>
  <si>
    <t>Counseling, Book service</t>
  </si>
  <si>
    <t>11:28:36 GMT-08:00</t>
  </si>
  <si>
    <t>Everthing is useful.</t>
  </si>
  <si>
    <t>I learned to speak English and more.</t>
  </si>
  <si>
    <t>11:30:57 GMT-08:00</t>
  </si>
  <si>
    <t>Bus pass and book service and tutorials.</t>
  </si>
  <si>
    <t>If a person wants to go to college they can with assistanca, support and encouragement they just have to ask.</t>
  </si>
  <si>
    <t>11:44:47 GMT-08:00</t>
  </si>
  <si>
    <t>11:46:59 GMT-08:00</t>
  </si>
  <si>
    <t>I think you guys cover the most important things.</t>
  </si>
  <si>
    <t>To be more responsible and consistent.</t>
  </si>
  <si>
    <t>11:49:04 GMT-08:00</t>
  </si>
  <si>
    <t>Book service request, BOG waiver, bus pass.</t>
  </si>
  <si>
    <t>None for the moment</t>
  </si>
  <si>
    <t>It takes good care of your basic needs to stay in college.</t>
  </si>
  <si>
    <t>Nothing everything is good for moment.</t>
  </si>
  <si>
    <t>11:51:58 GMT-08:00</t>
  </si>
  <si>
    <t>To help w/new to work with what the school offers and helping to make sure I'll see a counselor.</t>
  </si>
  <si>
    <t>Seems like everything is fine.</t>
  </si>
  <si>
    <t>That a school does actually cares and doesn't make it seem like I'm all done.</t>
  </si>
  <si>
    <t>How to make friends.</t>
  </si>
  <si>
    <t>11:53:46 GMT-08:00</t>
  </si>
  <si>
    <t>The financial part (books, bus passes)</t>
  </si>
  <si>
    <t>Computer classes (very basic classes)</t>
  </si>
  <si>
    <t>The important to plan things ahead.</t>
  </si>
  <si>
    <t>Music classes (like voice traingin) painting &amp; drawing classes.</t>
  </si>
  <si>
    <t>11:56:52 GMT-08:00</t>
  </si>
  <si>
    <t>Parking and computer center.</t>
  </si>
  <si>
    <t>More computer in the library.</t>
  </si>
  <si>
    <t>to be responsibilites.</t>
  </si>
  <si>
    <t>11:59:05 GMT-08:00</t>
  </si>
  <si>
    <t>find the right classes</t>
  </si>
  <si>
    <t>no opionion</t>
  </si>
  <si>
    <t>EOPS helps poeple to continue studying</t>
  </si>
  <si>
    <t>options.</t>
  </si>
  <si>
    <t>12:01:29 GMT-08:00</t>
  </si>
  <si>
    <t>about opportunities available.</t>
  </si>
  <si>
    <t>may be more hours for tutors towards evening.</t>
  </si>
  <si>
    <t>that counsistenay is important.</t>
  </si>
  <si>
    <t>12:06:05 GMT-08:00</t>
  </si>
  <si>
    <t>Books services</t>
  </si>
  <si>
    <t>Different people have different difficultrer.</t>
  </si>
  <si>
    <t>12:06:52 GMT-08:00</t>
  </si>
  <si>
    <t>Help w/bus pass.</t>
  </si>
  <si>
    <t>Better study habits</t>
  </si>
  <si>
    <t>12:07:47 GMT-08:00</t>
  </si>
  <si>
    <t>Priorty Registration, bus pass &amp; books</t>
  </si>
  <si>
    <t>12:10:10 GMT-08:00</t>
  </si>
  <si>
    <t>Book voucher, parking permit</t>
  </si>
  <si>
    <t>How to register, what classes to complete.</t>
  </si>
  <si>
    <t>12:12:38 GMT-08:00</t>
  </si>
  <si>
    <t>because have better costomer service</t>
  </si>
  <si>
    <t>custome service.</t>
  </si>
  <si>
    <t>Many thins becuase wen't arrive to EOPS this program help me a lot.</t>
  </si>
  <si>
    <t>about which program you would teach me.</t>
  </si>
  <si>
    <t>12:14:28 GMT-08:00</t>
  </si>
  <si>
    <t>12:16:55 GMT-08:00</t>
  </si>
  <si>
    <t>more book srvices for other campuses</t>
  </si>
  <si>
    <t>12:18:48 GMT-08:00</t>
  </si>
  <si>
    <t>book service and coounselor appointment</t>
  </si>
  <si>
    <t>all services are excellent</t>
  </si>
  <si>
    <t>like students we need support from everyone in this program</t>
  </si>
  <si>
    <t>Increase my study hours</t>
  </si>
  <si>
    <t>12:18:54 GMT-08:00</t>
  </si>
  <si>
    <t>Tutorial program and book assistant</t>
  </si>
  <si>
    <t>I learned to work harder and put extra effort into school work.</t>
  </si>
  <si>
    <t>12:20:04 GMT-08:00</t>
  </si>
  <si>
    <t>the meeetings with counselors</t>
  </si>
  <si>
    <t>no change everything is excellent</t>
  </si>
  <si>
    <t>to study harder</t>
  </si>
  <si>
    <t>no change</t>
  </si>
  <si>
    <t>12:20:31 GMT-08:00</t>
  </si>
  <si>
    <t>Book service, counselor, schedule class, tax help</t>
  </si>
  <si>
    <t>tax help.</t>
  </si>
  <si>
    <t>knowing the system</t>
  </si>
  <si>
    <t>none.</t>
  </si>
  <si>
    <t>12:21:39 GMT-08:00</t>
  </si>
  <si>
    <t>The book service, parking permit</t>
  </si>
  <si>
    <t>12:22:03 GMT-08:00</t>
  </si>
  <si>
    <t>12:22:39 GMT-08:00</t>
  </si>
  <si>
    <t>school assistance; bus pass, books counseling &amp; etc.</t>
  </si>
  <si>
    <t>assistance for financial if they could.</t>
  </si>
  <si>
    <t>Yes, being responsible for my school &amp; supported me when I needed them (EOPS)</t>
  </si>
  <si>
    <t>No comment. I am satisfied.</t>
  </si>
  <si>
    <t>12:23:00 GMT-08:00</t>
  </si>
  <si>
    <t>registration and book service</t>
  </si>
  <si>
    <t>More money for Book</t>
  </si>
  <si>
    <t>12:24:05 GMT-08:00</t>
  </si>
  <si>
    <t>Helping pay for books &amp; Tutoring</t>
  </si>
  <si>
    <t>Parenting Classes (workshops) in the evenings!</t>
  </si>
  <si>
    <t>12:25:10 GMT-08:00</t>
  </si>
  <si>
    <t>I can't afford to buy books for school and without books you can't succeed</t>
  </si>
  <si>
    <t>12:25:30 GMT-08:00</t>
  </si>
  <si>
    <t>I like the fact that you have counseling bus pass, tutoring, test acomundation. priority registration.</t>
  </si>
  <si>
    <t>I would like more opportunities to make friends with more EOPS students.</t>
  </si>
  <si>
    <t>12:26:27 GMT-08:00</t>
  </si>
  <si>
    <t>Internet</t>
  </si>
  <si>
    <t>Study and our school system.</t>
  </si>
  <si>
    <t>More information of specific universities.</t>
  </si>
  <si>
    <t>12:26:50 GMT-08:00</t>
  </si>
  <si>
    <t>books, counsiling.</t>
  </si>
  <si>
    <t>I learned about student Services</t>
  </si>
  <si>
    <t>more about job ploncement</t>
  </si>
  <si>
    <t>12:27:39 GMT-08:00</t>
  </si>
  <si>
    <t>Food</t>
  </si>
  <si>
    <t>I learned more about the college system</t>
  </si>
  <si>
    <t>Learned more about skyline college. Automotive Program.</t>
  </si>
  <si>
    <t>12:28:41 GMT-08:00</t>
  </si>
  <si>
    <t>The counselor has been a great the book services</t>
  </si>
  <si>
    <t>to organize my time better</t>
  </si>
  <si>
    <t>Don't know.</t>
  </si>
  <si>
    <t>12:29:43 GMT-08:00</t>
  </si>
  <si>
    <t>Support with textbooks</t>
  </si>
  <si>
    <t>Is a very good team work.</t>
  </si>
  <si>
    <t>12:30:46 GMT-08:00</t>
  </si>
  <si>
    <t>Food.</t>
  </si>
  <si>
    <t>I have learned many things about the college.</t>
  </si>
  <si>
    <t>I would like to know more about Medical assistant.</t>
  </si>
  <si>
    <t>12:32:15 GMT-08:00</t>
  </si>
  <si>
    <t>counseling and priority registration, and book services.</t>
  </si>
  <si>
    <t>I think everything is good right now.</t>
  </si>
  <si>
    <t>I learned a lot of things and details about my educational goal.</t>
  </si>
  <si>
    <t>No comment.</t>
  </si>
  <si>
    <t>12:35:01 GMT-08:00</t>
  </si>
  <si>
    <t>Bus passes</t>
  </si>
  <si>
    <t>No idea</t>
  </si>
  <si>
    <t>It's great</t>
  </si>
  <si>
    <t>More about FAFSA</t>
  </si>
  <si>
    <t>12:36:04 GMT-08:00</t>
  </si>
  <si>
    <t>Books services, counseling,tutoring</t>
  </si>
  <si>
    <t>ESL English</t>
  </si>
  <si>
    <t>Math</t>
  </si>
  <si>
    <t>12:39:21 GMT-08:00</t>
  </si>
  <si>
    <t>counseling, tutoring. the workshops</t>
  </si>
  <si>
    <t>I think EOPS should have more tutoring in other areas like, Physics, Sttistic and accounting.</t>
  </si>
  <si>
    <t>I learned how to plan better my goal.</t>
  </si>
  <si>
    <t>Learn more about time management. and different types of study skills.</t>
  </si>
  <si>
    <t>12:39:39 GMT-08:00</t>
  </si>
  <si>
    <t>The fianancial aid being a part-time employee and mommy of 2 babies, budgets really get rough. I would not be in school if I didn't have the suport of EOPS.</t>
  </si>
  <si>
    <t>A baby sitting service for children under 3 (But I do understand the difficulty -- I'm not complaining).</t>
  </si>
  <si>
    <t>To set goals and stick to them. To push myself in a set schedule and how to follow through with it.</t>
  </si>
  <si>
    <t>How to not be afraid to ask for help when I am struggling (Don't want to be an unconvience).</t>
  </si>
  <si>
    <t>12:40:41 GMT-08:00</t>
  </si>
  <si>
    <t>Books and parking permit, also counseling.</t>
  </si>
  <si>
    <t>A statistics instructor during the afternoon.</t>
  </si>
  <si>
    <t>Time management.</t>
  </si>
  <si>
    <t>12:40:49 GMT-08:00</t>
  </si>
  <si>
    <t>know more about college</t>
  </si>
  <si>
    <t>Transfering requirement</t>
  </si>
  <si>
    <t>10:25:33 GMT-08:00</t>
  </si>
  <si>
    <t>When they helped me pay for my books.</t>
  </si>
  <si>
    <t>N/A everythings is good.</t>
  </si>
  <si>
    <t>How to study in school and not to give up.</t>
  </si>
  <si>
    <t>I have learned everything.</t>
  </si>
  <si>
    <t>10:38:49 GMT-08:00</t>
  </si>
  <si>
    <t>The help of counselor to achieve your goal.</t>
  </si>
  <si>
    <t>more flexible hours for tutoring.</t>
  </si>
  <si>
    <t>I learned that there are plenty of help out there.</t>
  </si>
  <si>
    <t>I didn't really learned the transfering method but its fine because I'm not transfering yet.</t>
  </si>
  <si>
    <t>10:46:17 GMT-08:00</t>
  </si>
  <si>
    <t>Book voucher.</t>
  </si>
  <si>
    <t>More $</t>
  </si>
  <si>
    <t>To be patient.</t>
  </si>
  <si>
    <t>10:53:09 GMT-08:00</t>
  </si>
  <si>
    <t>Book Service</t>
  </si>
  <si>
    <t>Access to more computers.</t>
  </si>
  <si>
    <t>Discipline</t>
  </si>
  <si>
    <t>Service in general.</t>
  </si>
  <si>
    <t>11:05:38 GMT-08:00</t>
  </si>
  <si>
    <t>Counseling &amp; computers</t>
  </si>
  <si>
    <t>? everthing is here that I need.</t>
  </si>
  <si>
    <t>You can go where every you want if you prepare yourself.</t>
  </si>
  <si>
    <t>I pretty much learned every thing.</t>
  </si>
  <si>
    <t>11:10:10 GMT-08:00</t>
  </si>
  <si>
    <t>All of them, counselor.</t>
  </si>
  <si>
    <t>a lot about school policy in the crer class.</t>
  </si>
  <si>
    <t>I don't know I haven't learned yet.</t>
  </si>
  <si>
    <t>11:23:33 GMT-08:00</t>
  </si>
  <si>
    <t>The counselors and book service</t>
  </si>
  <si>
    <t>Got everything I need so far.</t>
  </si>
  <si>
    <t>How to be an efficient and responsible student.</t>
  </si>
  <si>
    <t>Can't think of anything.</t>
  </si>
  <si>
    <t>11:29:41 GMT-08:00</t>
  </si>
  <si>
    <t>That there are programs that want to help people to move their dreams come true.</t>
  </si>
  <si>
    <t>11:31:49 GMT-08:00</t>
  </si>
  <si>
    <t>Free books, counseling</t>
  </si>
  <si>
    <t>good things come out of hard work.</t>
  </si>
  <si>
    <t>11:36:44 GMT-08:00</t>
  </si>
  <si>
    <t>all over</t>
  </si>
  <si>
    <t>responsiablity.</t>
  </si>
  <si>
    <t>12:09:14 GMT-08:00</t>
  </si>
  <si>
    <t>Priority Reg.</t>
  </si>
  <si>
    <t>Reseved Parking</t>
  </si>
  <si>
    <t>12:11:07 GMT-08:00</t>
  </si>
  <si>
    <t>be organized.</t>
  </si>
  <si>
    <t>12:14:03 GMT-08:00</t>
  </si>
  <si>
    <t>Books and a suppore senlices.</t>
  </si>
  <si>
    <t>It's grat the way it is!!</t>
  </si>
  <si>
    <t>The way others care about your eduation. Education is every important for everyone.</t>
  </si>
  <si>
    <t>12:27:26 GMT-08:00</t>
  </si>
  <si>
    <t>12:28:14 GMT-08:00</t>
  </si>
  <si>
    <t>COunseling-support</t>
  </si>
  <si>
    <t>People really care.</t>
  </si>
  <si>
    <t>12:29:54 GMT-08:00</t>
  </si>
  <si>
    <t>The transportation &amp; book services. Helped out Financially!</t>
  </si>
  <si>
    <t>I THINK YOU PROVIDE MOST OF WHAT I WOULD LIST.</t>
  </si>
  <si>
    <t>12:33:59 GMT-08:00</t>
  </si>
  <si>
    <t>The counseling services</t>
  </si>
  <si>
    <t>More tutors in different areas than math or Eng.</t>
  </si>
  <si>
    <t>disciplined to get appt's done &amp; progress reprots completed.</t>
  </si>
  <si>
    <t>I would like to learn alternatives to my goal.</t>
  </si>
  <si>
    <t>12:40:54 GMT-08:00</t>
  </si>
  <si>
    <t>12:41:04 GMT-08:00</t>
  </si>
  <si>
    <t>12:43:02 GMT-08:00</t>
  </si>
  <si>
    <t>Honestly, every EOPS service I found really useful.</t>
  </si>
  <si>
    <t>12:45:02 GMT-08:00</t>
  </si>
  <si>
    <t>good counseling</t>
  </si>
  <si>
    <t>12:50:53 GMT-08:00</t>
  </si>
  <si>
    <t>counselin and book services.</t>
  </si>
  <si>
    <t>you guys already provide most of what a student needs to succeed in school. I love you guys Thank's for the hard work you do. God bless you all.</t>
  </si>
  <si>
    <t>13:45:15 GMT-08:00</t>
  </si>
  <si>
    <t>10:51:59 GMT-08:00</t>
  </si>
  <si>
    <t>Priority registration. Book Service. Conselors/advisors. Tutoring services. ASL supporting.</t>
  </si>
  <si>
    <t>Encourage Volunteering by EOPS students, involve helping!</t>
  </si>
  <si>
    <t>I'm not alone. To know school system well.</t>
  </si>
  <si>
    <t>How I can help too!</t>
  </si>
  <si>
    <t>10:55:05 GMT-08:00</t>
  </si>
  <si>
    <t>Book service and priority registration.`</t>
  </si>
  <si>
    <t>More field trips to universities in different times during semester.</t>
  </si>
  <si>
    <t>I have learned that this program not only helps us w/money for books but also encourages us to do well in our classes.</t>
  </si>
  <si>
    <t>11:10:55 GMT-08:00</t>
  </si>
  <si>
    <t>CSM Student Services Program Improvement Surveys, 2003-2009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</si>
</sst>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9" fontId="0" fillId="33" borderId="0" xfId="59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9" fontId="0" fillId="33" borderId="10" xfId="59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4.140625" style="2" customWidth="1"/>
    <col min="2" max="2" width="9.140625" style="2" customWidth="1"/>
    <col min="3" max="3" width="11.57421875" style="2" bestFit="1" customWidth="1"/>
    <col min="4" max="7" width="9.140625" style="2" customWidth="1"/>
    <col min="8" max="8" width="15.28125" style="2" customWidth="1"/>
    <col min="9" max="16384" width="9.140625" style="2" customWidth="1"/>
  </cols>
  <sheetData>
    <row r="1" spans="1:8" ht="18">
      <c r="A1" s="10" t="s">
        <v>878</v>
      </c>
      <c r="B1" s="10"/>
      <c r="C1" s="10"/>
      <c r="D1" s="10"/>
      <c r="E1" s="10"/>
      <c r="F1" s="10"/>
      <c r="G1" s="10"/>
      <c r="H1" s="10"/>
    </row>
    <row r="2" spans="1:8" ht="15">
      <c r="A2" s="11" t="s">
        <v>32</v>
      </c>
      <c r="B2" s="11"/>
      <c r="C2" s="11"/>
      <c r="D2" s="11"/>
      <c r="E2" s="11"/>
      <c r="F2" s="11"/>
      <c r="G2" s="11"/>
      <c r="H2" s="11"/>
    </row>
    <row r="4" s="3" customFormat="1" ht="12.75">
      <c r="A4" s="3" t="s">
        <v>33</v>
      </c>
    </row>
    <row r="5" spans="1:5" ht="12">
      <c r="A5" s="2" t="s">
        <v>34</v>
      </c>
      <c r="B5" s="4">
        <f>180+61+59+371+77+79</f>
        <v>827</v>
      </c>
      <c r="C5" s="6">
        <f aca="true" t="shared" si="0" ref="C5:C10">B5/$B$10</f>
        <v>0.6978902953586498</v>
      </c>
      <c r="D5" s="5"/>
      <c r="E5" s="5"/>
    </row>
    <row r="6" spans="1:5" ht="12">
      <c r="A6" s="2" t="s">
        <v>36</v>
      </c>
      <c r="B6" s="4">
        <f>66+31+22+100+13+18</f>
        <v>250</v>
      </c>
      <c r="C6" s="6">
        <f t="shared" si="0"/>
        <v>0.2109704641350211</v>
      </c>
      <c r="D6" s="5"/>
      <c r="E6" s="5"/>
    </row>
    <row r="7" spans="1:5" ht="12">
      <c r="A7" s="2" t="s">
        <v>37</v>
      </c>
      <c r="B7" s="4">
        <f>36+2+10+30+4+2</f>
        <v>84</v>
      </c>
      <c r="C7" s="6">
        <f t="shared" si="0"/>
        <v>0.07088607594936709</v>
      </c>
      <c r="D7" s="5"/>
      <c r="E7" s="5"/>
    </row>
    <row r="8" spans="1:5" ht="12">
      <c r="A8" s="2" t="s">
        <v>38</v>
      </c>
      <c r="B8" s="4">
        <f>6+5+4+3</f>
        <v>18</v>
      </c>
      <c r="C8" s="6">
        <f t="shared" si="0"/>
        <v>0.015189873417721518</v>
      </c>
      <c r="D8" s="5"/>
      <c r="E8" s="5"/>
    </row>
    <row r="9" spans="1:5" ht="12">
      <c r="A9" s="7" t="s">
        <v>39</v>
      </c>
      <c r="B9" s="8">
        <f>0+3+1+1+1</f>
        <v>6</v>
      </c>
      <c r="C9" s="9">
        <f t="shared" si="0"/>
        <v>0.005063291139240506</v>
      </c>
      <c r="D9" s="5"/>
      <c r="E9" s="5"/>
    </row>
    <row r="10" spans="1:5" ht="12">
      <c r="A10" s="2" t="s">
        <v>35</v>
      </c>
      <c r="B10" s="4">
        <f>SUM(B5:B9)</f>
        <v>1185</v>
      </c>
      <c r="C10" s="6">
        <f t="shared" si="0"/>
        <v>1</v>
      </c>
      <c r="D10" s="4"/>
      <c r="E10" s="4"/>
    </row>
    <row r="12" s="3" customFormat="1" ht="12.75">
      <c r="A12" s="3" t="s">
        <v>40</v>
      </c>
    </row>
    <row r="13" spans="1:5" ht="12">
      <c r="A13" s="2" t="s">
        <v>34</v>
      </c>
      <c r="B13" s="4">
        <f>169+52+53+347+68+80</f>
        <v>769</v>
      </c>
      <c r="C13" s="6">
        <f aca="true" t="shared" si="1" ref="C13:C18">B13/$B$18</f>
        <v>0.6505922165820643</v>
      </c>
      <c r="D13" s="5"/>
      <c r="E13" s="5"/>
    </row>
    <row r="14" spans="1:5" ht="12">
      <c r="A14" s="2" t="s">
        <v>36</v>
      </c>
      <c r="B14" s="4">
        <f>66+30+25+112+21+16</f>
        <v>270</v>
      </c>
      <c r="C14" s="6">
        <f t="shared" si="1"/>
        <v>0.22842639593908629</v>
      </c>
      <c r="D14" s="5"/>
      <c r="E14" s="5"/>
    </row>
    <row r="15" spans="1:5" ht="12">
      <c r="A15" s="2" t="s">
        <v>37</v>
      </c>
      <c r="B15" s="4">
        <f>30+9+8+39+4+5</f>
        <v>95</v>
      </c>
      <c r="C15" s="6">
        <f t="shared" si="1"/>
        <v>0.08037225042301184</v>
      </c>
      <c r="D15" s="5"/>
      <c r="E15" s="5"/>
    </row>
    <row r="16" spans="1:5" ht="12">
      <c r="A16" s="2" t="s">
        <v>38</v>
      </c>
      <c r="B16" s="4">
        <f>13+3+6+8+4+1</f>
        <v>35</v>
      </c>
      <c r="C16" s="6">
        <f t="shared" si="1"/>
        <v>0.02961082910321489</v>
      </c>
      <c r="D16" s="5"/>
      <c r="E16" s="5"/>
    </row>
    <row r="17" spans="1:5" ht="12">
      <c r="A17" s="7" t="s">
        <v>39</v>
      </c>
      <c r="B17" s="8">
        <f>8+2+0+1+2+0</f>
        <v>13</v>
      </c>
      <c r="C17" s="9">
        <f t="shared" si="1"/>
        <v>0.010998307952622674</v>
      </c>
      <c r="D17" s="5"/>
      <c r="E17" s="5"/>
    </row>
    <row r="18" spans="1:5" ht="12">
      <c r="A18" s="2" t="s">
        <v>35</v>
      </c>
      <c r="B18" s="4">
        <f>SUM(B13:B17)</f>
        <v>1182</v>
      </c>
      <c r="C18" s="6">
        <f t="shared" si="1"/>
        <v>1</v>
      </c>
      <c r="D18" s="4"/>
      <c r="E18" s="4"/>
    </row>
    <row r="20" s="3" customFormat="1" ht="12.75">
      <c r="A20" s="3" t="s">
        <v>41</v>
      </c>
    </row>
    <row r="21" spans="1:5" ht="12">
      <c r="A21" s="2" t="s">
        <v>34</v>
      </c>
      <c r="B21" s="4">
        <f>168+50+49+349+69+72</f>
        <v>757</v>
      </c>
      <c r="C21" s="6">
        <f aca="true" t="shared" si="2" ref="C21:C26">B21/$B$26</f>
        <v>0.6404399323181049</v>
      </c>
      <c r="D21" s="5"/>
      <c r="E21" s="5"/>
    </row>
    <row r="22" spans="1:5" ht="12">
      <c r="A22" s="2" t="s">
        <v>36</v>
      </c>
      <c r="B22" s="4">
        <f>61+28+27+120+20+20</f>
        <v>276</v>
      </c>
      <c r="C22" s="6">
        <f t="shared" si="2"/>
        <v>0.233502538071066</v>
      </c>
      <c r="D22" s="5"/>
      <c r="E22" s="5"/>
    </row>
    <row r="23" spans="1:5" ht="12">
      <c r="A23" s="2" t="s">
        <v>37</v>
      </c>
      <c r="B23" s="4">
        <f>40+15+8+33+5+6</f>
        <v>107</v>
      </c>
      <c r="C23" s="6">
        <f t="shared" si="2"/>
        <v>0.09052453468697123</v>
      </c>
      <c r="D23" s="5"/>
      <c r="E23" s="5"/>
    </row>
    <row r="24" spans="1:5" ht="12">
      <c r="A24" s="2" t="s">
        <v>38</v>
      </c>
      <c r="B24" s="4">
        <f>10+1+4+4+4+3</f>
        <v>26</v>
      </c>
      <c r="C24" s="6">
        <f t="shared" si="2"/>
        <v>0.021996615905245348</v>
      </c>
      <c r="D24" s="5"/>
      <c r="E24" s="5"/>
    </row>
    <row r="25" spans="1:5" ht="12">
      <c r="A25" s="7" t="s">
        <v>39</v>
      </c>
      <c r="B25" s="8">
        <f>8+3+2+1+1+1</f>
        <v>16</v>
      </c>
      <c r="C25" s="9">
        <f t="shared" si="2"/>
        <v>0.01353637901861252</v>
      </c>
      <c r="D25" s="5"/>
      <c r="E25" s="5"/>
    </row>
    <row r="26" spans="1:5" ht="12">
      <c r="A26" s="2" t="s">
        <v>35</v>
      </c>
      <c r="B26" s="4">
        <f>SUM(B21:B25)</f>
        <v>1182</v>
      </c>
      <c r="C26" s="6">
        <f t="shared" si="2"/>
        <v>1</v>
      </c>
      <c r="D26" s="4"/>
      <c r="E26" s="4"/>
    </row>
    <row r="28" s="3" customFormat="1" ht="12.75">
      <c r="A28" s="3" t="s">
        <v>42</v>
      </c>
    </row>
    <row r="29" spans="1:5" ht="12">
      <c r="A29" s="2" t="s">
        <v>34</v>
      </c>
      <c r="B29" s="4">
        <f>147+52+38+294+66+75</f>
        <v>672</v>
      </c>
      <c r="C29" s="6">
        <f aca="true" t="shared" si="3" ref="C29:C34">B29/$B$34</f>
        <v>0.5704584040747029</v>
      </c>
      <c r="D29" s="5"/>
      <c r="E29" s="5"/>
    </row>
    <row r="30" spans="1:5" ht="12">
      <c r="A30" s="2" t="s">
        <v>36</v>
      </c>
      <c r="B30" s="4">
        <f>95+28+29+144+24+19</f>
        <v>339</v>
      </c>
      <c r="C30" s="6">
        <f t="shared" si="3"/>
        <v>0.28777589134125636</v>
      </c>
      <c r="D30" s="5"/>
      <c r="E30" s="5"/>
    </row>
    <row r="31" spans="1:5" ht="12">
      <c r="A31" s="2" t="s">
        <v>37</v>
      </c>
      <c r="B31" s="4">
        <f>32+12+19+52+7+6</f>
        <v>128</v>
      </c>
      <c r="C31" s="6">
        <f t="shared" si="3"/>
        <v>0.10865874363327674</v>
      </c>
      <c r="D31" s="5"/>
      <c r="E31" s="5"/>
    </row>
    <row r="32" spans="1:5" ht="12">
      <c r="A32" s="2" t="s">
        <v>38</v>
      </c>
      <c r="B32" s="4">
        <f>11+3+4+16+0+0</f>
        <v>34</v>
      </c>
      <c r="C32" s="6">
        <f t="shared" si="3"/>
        <v>0.028862478777589132</v>
      </c>
      <c r="D32" s="5"/>
      <c r="E32" s="5"/>
    </row>
    <row r="33" spans="1:5" ht="12">
      <c r="A33" s="7" t="s">
        <v>39</v>
      </c>
      <c r="B33" s="8">
        <f>1+2+0+1+1+0</f>
        <v>5</v>
      </c>
      <c r="C33" s="9">
        <f t="shared" si="3"/>
        <v>0.004244482173174873</v>
      </c>
      <c r="D33" s="5"/>
      <c r="E33" s="5"/>
    </row>
    <row r="34" spans="1:5" ht="12">
      <c r="A34" s="2" t="s">
        <v>35</v>
      </c>
      <c r="B34" s="4">
        <f>SUM(B29:B33)</f>
        <v>1178</v>
      </c>
      <c r="C34" s="6">
        <f t="shared" si="3"/>
        <v>1</v>
      </c>
      <c r="D34" s="4"/>
      <c r="E34" s="4"/>
    </row>
    <row r="36" s="3" customFormat="1" ht="12.75">
      <c r="A36" s="3" t="s">
        <v>43</v>
      </c>
    </row>
    <row r="37" spans="1:5" ht="12">
      <c r="A37" s="2" t="s">
        <v>34</v>
      </c>
      <c r="B37" s="4">
        <f>162+54+50+219+67+73</f>
        <v>625</v>
      </c>
      <c r="C37" s="6">
        <f aca="true" t="shared" si="4" ref="C37:C42">B37/$B$42</f>
        <v>0.6032818532818532</v>
      </c>
      <c r="D37" s="5"/>
      <c r="E37" s="5"/>
    </row>
    <row r="38" spans="1:5" ht="12">
      <c r="A38" s="2" t="s">
        <v>36</v>
      </c>
      <c r="B38" s="4">
        <f>82+33+27+112+19+20</f>
        <v>293</v>
      </c>
      <c r="C38" s="6">
        <f t="shared" si="4"/>
        <v>0.2828185328185328</v>
      </c>
      <c r="D38" s="5"/>
      <c r="E38" s="5"/>
    </row>
    <row r="39" spans="1:5" ht="12">
      <c r="A39" s="2" t="s">
        <v>37</v>
      </c>
      <c r="B39" s="4">
        <f>38+5+11+27+9+4</f>
        <v>94</v>
      </c>
      <c r="C39" s="6">
        <f t="shared" si="4"/>
        <v>0.09073359073359073</v>
      </c>
      <c r="D39" s="5"/>
      <c r="E39" s="5"/>
    </row>
    <row r="40" spans="1:5" ht="12">
      <c r="A40" s="2" t="s">
        <v>38</v>
      </c>
      <c r="B40" s="4">
        <f>4+2+4+4+1+2</f>
        <v>17</v>
      </c>
      <c r="C40" s="6">
        <f t="shared" si="4"/>
        <v>0.016409266409266408</v>
      </c>
      <c r="D40" s="5"/>
      <c r="E40" s="5"/>
    </row>
    <row r="41" spans="1:5" ht="12">
      <c r="A41" s="7" t="s">
        <v>39</v>
      </c>
      <c r="B41" s="8">
        <f>0+3+1+2+1</f>
        <v>7</v>
      </c>
      <c r="C41" s="9">
        <f t="shared" si="4"/>
        <v>0.006756756756756757</v>
      </c>
      <c r="D41" s="5"/>
      <c r="E41" s="5"/>
    </row>
    <row r="42" spans="1:5" ht="12">
      <c r="A42" s="2" t="s">
        <v>35</v>
      </c>
      <c r="B42" s="4">
        <f>SUM(B37:B41)</f>
        <v>1036</v>
      </c>
      <c r="C42" s="6">
        <f t="shared" si="4"/>
        <v>1</v>
      </c>
      <c r="D42" s="4"/>
      <c r="E42" s="4"/>
    </row>
    <row r="44" s="3" customFormat="1" ht="12.75">
      <c r="A44" s="3" t="s">
        <v>18</v>
      </c>
    </row>
    <row r="45" spans="1:5" ht="12">
      <c r="A45" s="2" t="s">
        <v>44</v>
      </c>
      <c r="B45" s="4">
        <f>233+66+71+377+82+85</f>
        <v>914</v>
      </c>
      <c r="C45" s="6">
        <f>B45/$B$49</f>
        <v>0.7825342465753424</v>
      </c>
      <c r="D45" s="5"/>
      <c r="E45" s="5"/>
    </row>
    <row r="46" spans="1:5" ht="12">
      <c r="A46" s="2" t="s">
        <v>45</v>
      </c>
      <c r="B46" s="4">
        <f>47+22+17+112+14+14</f>
        <v>226</v>
      </c>
      <c r="C46" s="6">
        <f>B46/$B$49</f>
        <v>0.1934931506849315</v>
      </c>
      <c r="D46" s="5"/>
      <c r="E46" s="5"/>
    </row>
    <row r="47" spans="1:5" ht="12">
      <c r="A47" s="2" t="s">
        <v>46</v>
      </c>
      <c r="B47" s="4">
        <f>5+2+2+3+1+1</f>
        <v>14</v>
      </c>
      <c r="C47" s="6">
        <f>B47/$B$49</f>
        <v>0.011986301369863013</v>
      </c>
      <c r="D47" s="5"/>
      <c r="E47" s="5"/>
    </row>
    <row r="48" spans="1:5" ht="12">
      <c r="A48" s="7" t="s">
        <v>590</v>
      </c>
      <c r="B48" s="8">
        <f>1+6+2+1+2+2</f>
        <v>14</v>
      </c>
      <c r="C48" s="9">
        <f>B48/$B$49</f>
        <v>0.011986301369863013</v>
      </c>
      <c r="D48" s="5"/>
      <c r="E48" s="5"/>
    </row>
    <row r="49" spans="1:5" ht="12">
      <c r="A49" s="2" t="s">
        <v>35</v>
      </c>
      <c r="B49" s="4">
        <f>SUM(B45:B48)</f>
        <v>1168</v>
      </c>
      <c r="C49" s="6">
        <f>B49/$B$49</f>
        <v>1</v>
      </c>
      <c r="D49" s="4"/>
      <c r="E49" s="4"/>
    </row>
    <row r="54" s="3" customFormat="1" ht="12.75"/>
    <row r="59" s="3" customFormat="1" ht="12.75"/>
    <row r="64" s="3" customFormat="1" ht="12.75"/>
    <row r="70" s="3" customFormat="1" ht="12.75"/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M282">
      <selection activeCell="N306" sqref="N306"/>
    </sheetView>
  </sheetViews>
  <sheetFormatPr defaultColWidth="9.140625" defaultRowHeight="12.75"/>
  <cols>
    <col min="1" max="12" width="0" style="0" hidden="1" customWidth="1"/>
    <col min="13" max="13" width="26.00390625" style="0" customWidth="1"/>
    <col min="14" max="14" width="26.7109375" style="0" customWidth="1"/>
    <col min="15" max="15" width="32.140625" style="0" customWidth="1"/>
    <col min="16" max="16" width="13.7109375" style="0" customWidth="1"/>
  </cols>
  <sheetData>
    <row r="1" spans="1:17" ht="12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47</v>
      </c>
    </row>
    <row r="2" spans="1:16" ht="12">
      <c r="A2" t="s">
        <v>47</v>
      </c>
      <c r="B2" s="1">
        <v>38127</v>
      </c>
      <c r="C2" t="s">
        <v>63</v>
      </c>
      <c r="D2">
        <v>0</v>
      </c>
      <c r="E2">
        <v>0</v>
      </c>
      <c r="F2">
        <v>18</v>
      </c>
      <c r="G2">
        <v>1</v>
      </c>
      <c r="H2">
        <v>4</v>
      </c>
      <c r="I2">
        <v>3</v>
      </c>
      <c r="J2">
        <v>1</v>
      </c>
      <c r="K2">
        <v>1</v>
      </c>
      <c r="L2">
        <v>1</v>
      </c>
      <c r="M2" t="s">
        <v>64</v>
      </c>
      <c r="N2" t="s">
        <v>65</v>
      </c>
      <c r="O2" t="s">
        <v>65</v>
      </c>
      <c r="P2" t="s">
        <v>65</v>
      </c>
    </row>
    <row r="3" spans="1:16" ht="12">
      <c r="A3" t="s">
        <v>47</v>
      </c>
      <c r="B3" s="1">
        <v>38128</v>
      </c>
      <c r="C3" t="s">
        <v>66</v>
      </c>
      <c r="D3">
        <v>0</v>
      </c>
      <c r="E3">
        <v>0</v>
      </c>
      <c r="F3">
        <v>369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 t="s">
        <v>67</v>
      </c>
      <c r="N3" t="s">
        <v>65</v>
      </c>
      <c r="O3" t="s">
        <v>65</v>
      </c>
      <c r="P3" t="s">
        <v>65</v>
      </c>
    </row>
    <row r="4" spans="1:16" ht="12">
      <c r="A4" t="s">
        <v>47</v>
      </c>
      <c r="B4" s="1">
        <v>38128</v>
      </c>
      <c r="C4" t="s">
        <v>68</v>
      </c>
      <c r="D4">
        <v>0</v>
      </c>
      <c r="E4">
        <v>0</v>
      </c>
      <c r="F4">
        <v>371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 t="s">
        <v>67</v>
      </c>
      <c r="N4" t="s">
        <v>65</v>
      </c>
      <c r="O4" t="s">
        <v>65</v>
      </c>
      <c r="P4" t="s">
        <v>65</v>
      </c>
    </row>
    <row r="5" spans="1:16" ht="12">
      <c r="A5" t="s">
        <v>47</v>
      </c>
      <c r="B5" s="1">
        <v>38128</v>
      </c>
      <c r="C5" t="s">
        <v>68</v>
      </c>
      <c r="D5">
        <v>0</v>
      </c>
      <c r="E5">
        <v>0</v>
      </c>
      <c r="F5">
        <v>371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t="s">
        <v>67</v>
      </c>
      <c r="N5" t="s">
        <v>65</v>
      </c>
      <c r="O5" t="s">
        <v>65</v>
      </c>
      <c r="P5" t="s">
        <v>65</v>
      </c>
    </row>
    <row r="6" spans="1:16" ht="12">
      <c r="A6" t="s">
        <v>47</v>
      </c>
      <c r="B6" s="1">
        <v>38128</v>
      </c>
      <c r="C6" t="s">
        <v>69</v>
      </c>
      <c r="D6">
        <v>0</v>
      </c>
      <c r="E6">
        <v>0</v>
      </c>
      <c r="F6">
        <v>547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 t="s">
        <v>67</v>
      </c>
      <c r="N6" t="s">
        <v>65</v>
      </c>
      <c r="O6" t="s">
        <v>65</v>
      </c>
      <c r="P6" t="s">
        <v>65</v>
      </c>
    </row>
    <row r="7" spans="1:16" ht="12">
      <c r="A7" t="s">
        <v>47</v>
      </c>
      <c r="B7" s="1">
        <v>38128</v>
      </c>
      <c r="C7" t="s">
        <v>70</v>
      </c>
      <c r="D7">
        <v>0</v>
      </c>
      <c r="E7">
        <v>0</v>
      </c>
      <c r="F7">
        <v>623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 t="s">
        <v>67</v>
      </c>
      <c r="N7" t="s">
        <v>65</v>
      </c>
      <c r="O7" t="s">
        <v>65</v>
      </c>
      <c r="P7" t="s">
        <v>65</v>
      </c>
    </row>
    <row r="8" spans="1:16" ht="12">
      <c r="A8" t="s">
        <v>47</v>
      </c>
      <c r="B8" s="1">
        <v>38128</v>
      </c>
      <c r="C8" t="s">
        <v>71</v>
      </c>
      <c r="D8">
        <v>0</v>
      </c>
      <c r="E8">
        <v>0</v>
      </c>
      <c r="F8">
        <v>749</v>
      </c>
      <c r="G8">
        <v>2</v>
      </c>
      <c r="H8">
        <v>1</v>
      </c>
      <c r="I8">
        <v>1</v>
      </c>
      <c r="J8">
        <v>2</v>
      </c>
      <c r="K8">
        <v>1</v>
      </c>
      <c r="L8">
        <v>1</v>
      </c>
      <c r="M8" t="s">
        <v>72</v>
      </c>
      <c r="N8" t="s">
        <v>73</v>
      </c>
      <c r="O8" t="s">
        <v>65</v>
      </c>
      <c r="P8" t="s">
        <v>65</v>
      </c>
    </row>
    <row r="9" spans="1:16" ht="12">
      <c r="A9" t="s">
        <v>47</v>
      </c>
      <c r="B9" s="1">
        <v>38128</v>
      </c>
      <c r="C9" t="s">
        <v>74</v>
      </c>
      <c r="D9">
        <v>0</v>
      </c>
      <c r="E9">
        <v>0</v>
      </c>
      <c r="F9">
        <v>327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 t="s">
        <v>67</v>
      </c>
      <c r="N9" t="s">
        <v>65</v>
      </c>
      <c r="O9" t="s">
        <v>65</v>
      </c>
      <c r="P9" t="s">
        <v>65</v>
      </c>
    </row>
    <row r="10" spans="1:16" ht="12">
      <c r="A10" t="s">
        <v>47</v>
      </c>
      <c r="B10" s="1">
        <v>38128</v>
      </c>
      <c r="C10" t="s">
        <v>75</v>
      </c>
      <c r="D10">
        <v>0</v>
      </c>
      <c r="E10">
        <v>0</v>
      </c>
      <c r="F10">
        <v>418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 t="s">
        <v>67</v>
      </c>
      <c r="N10" t="s">
        <v>65</v>
      </c>
      <c r="O10" t="s">
        <v>65</v>
      </c>
      <c r="P10" t="s">
        <v>65</v>
      </c>
    </row>
    <row r="11" spans="1:16" ht="12">
      <c r="A11" t="s">
        <v>47</v>
      </c>
      <c r="B11" s="1">
        <v>38128</v>
      </c>
      <c r="C11" t="s">
        <v>76</v>
      </c>
      <c r="D11">
        <v>0</v>
      </c>
      <c r="E11">
        <v>0</v>
      </c>
      <c r="F11">
        <v>558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 t="s">
        <v>67</v>
      </c>
      <c r="N11" t="s">
        <v>65</v>
      </c>
      <c r="O11" t="s">
        <v>65</v>
      </c>
      <c r="P11" t="s">
        <v>65</v>
      </c>
    </row>
    <row r="12" spans="1:16" ht="12">
      <c r="A12" t="s">
        <v>47</v>
      </c>
      <c r="B12" s="1">
        <v>38128</v>
      </c>
      <c r="C12" t="s">
        <v>77</v>
      </c>
      <c r="D12">
        <v>0</v>
      </c>
      <c r="E12">
        <v>0</v>
      </c>
      <c r="F12">
        <v>704</v>
      </c>
      <c r="G12">
        <v>2</v>
      </c>
      <c r="H12">
        <v>1</v>
      </c>
      <c r="I12">
        <v>1</v>
      </c>
      <c r="J12">
        <v>2</v>
      </c>
      <c r="K12">
        <v>1</v>
      </c>
      <c r="L12">
        <v>1</v>
      </c>
      <c r="M12" t="s">
        <v>72</v>
      </c>
      <c r="N12" t="s">
        <v>73</v>
      </c>
      <c r="O12" t="s">
        <v>65</v>
      </c>
      <c r="P12" t="s">
        <v>65</v>
      </c>
    </row>
    <row r="13" spans="1:16" ht="12">
      <c r="A13" t="s">
        <v>47</v>
      </c>
      <c r="B13" s="1">
        <v>38128</v>
      </c>
      <c r="C13" t="s">
        <v>78</v>
      </c>
      <c r="D13">
        <v>0</v>
      </c>
      <c r="E13">
        <v>0</v>
      </c>
      <c r="F13">
        <v>67</v>
      </c>
      <c r="G13">
        <v>1</v>
      </c>
      <c r="H13">
        <v>1</v>
      </c>
      <c r="I13">
        <v>1</v>
      </c>
      <c r="J13">
        <v>2</v>
      </c>
      <c r="K13">
        <v>1</v>
      </c>
      <c r="L13">
        <v>1</v>
      </c>
      <c r="M13" t="s">
        <v>79</v>
      </c>
      <c r="N13" t="s">
        <v>65</v>
      </c>
      <c r="O13" t="s">
        <v>65</v>
      </c>
      <c r="P13" t="s">
        <v>65</v>
      </c>
    </row>
    <row r="14" spans="1:16" ht="12">
      <c r="A14" t="s">
        <v>47</v>
      </c>
      <c r="B14" s="1">
        <v>38128</v>
      </c>
      <c r="C14" t="s">
        <v>80</v>
      </c>
      <c r="D14">
        <v>0</v>
      </c>
      <c r="E14">
        <v>0</v>
      </c>
      <c r="F14">
        <v>112</v>
      </c>
      <c r="G14">
        <v>1</v>
      </c>
      <c r="H14">
        <v>1</v>
      </c>
      <c r="I14">
        <v>1</v>
      </c>
      <c r="J14">
        <v>2</v>
      </c>
      <c r="K14">
        <v>1</v>
      </c>
      <c r="L14">
        <v>1</v>
      </c>
      <c r="M14" t="s">
        <v>79</v>
      </c>
      <c r="N14" t="s">
        <v>65</v>
      </c>
      <c r="O14" t="s">
        <v>65</v>
      </c>
      <c r="P14" t="s">
        <v>65</v>
      </c>
    </row>
    <row r="15" spans="1:16" ht="12">
      <c r="A15" t="s">
        <v>47</v>
      </c>
      <c r="B15" s="1">
        <v>38128</v>
      </c>
      <c r="C15" t="s">
        <v>81</v>
      </c>
      <c r="D15">
        <v>0</v>
      </c>
      <c r="E15">
        <v>0</v>
      </c>
      <c r="F15">
        <v>22</v>
      </c>
      <c r="G15">
        <v>1</v>
      </c>
      <c r="H15">
        <v>1</v>
      </c>
      <c r="I15">
        <v>1</v>
      </c>
      <c r="J15">
        <v>1</v>
      </c>
      <c r="K15">
        <f>-2-2</f>
        <v>-4</v>
      </c>
      <c r="L15">
        <f>-2-2</f>
        <v>-4</v>
      </c>
      <c r="M15" t="s">
        <v>65</v>
      </c>
      <c r="N15" t="s">
        <v>65</v>
      </c>
      <c r="O15" t="s">
        <v>65</v>
      </c>
      <c r="P15" t="s">
        <v>65</v>
      </c>
    </row>
    <row r="16" spans="1:16" ht="12">
      <c r="A16" t="s">
        <v>47</v>
      </c>
      <c r="B16" s="1">
        <v>38128</v>
      </c>
      <c r="C16" t="s">
        <v>82</v>
      </c>
      <c r="D16">
        <v>0</v>
      </c>
      <c r="E16">
        <v>0</v>
      </c>
      <c r="F16">
        <v>38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 t="s">
        <v>83</v>
      </c>
      <c r="N16" t="s">
        <v>65</v>
      </c>
      <c r="O16" t="s">
        <v>65</v>
      </c>
      <c r="P16" t="s">
        <v>65</v>
      </c>
    </row>
    <row r="17" spans="1:16" ht="12">
      <c r="A17" t="s">
        <v>47</v>
      </c>
      <c r="B17" s="1">
        <v>38128</v>
      </c>
      <c r="C17" t="s">
        <v>84</v>
      </c>
      <c r="D17">
        <v>0</v>
      </c>
      <c r="E17">
        <v>0</v>
      </c>
      <c r="F17">
        <v>45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 t="s">
        <v>85</v>
      </c>
      <c r="N17" t="s">
        <v>86</v>
      </c>
      <c r="O17" t="s">
        <v>65</v>
      </c>
      <c r="P17" t="s">
        <v>65</v>
      </c>
    </row>
    <row r="18" spans="1:16" ht="12">
      <c r="A18" t="s">
        <v>47</v>
      </c>
      <c r="B18" s="1">
        <v>38128</v>
      </c>
      <c r="C18" t="s">
        <v>87</v>
      </c>
      <c r="D18">
        <v>0</v>
      </c>
      <c r="E18">
        <v>0</v>
      </c>
      <c r="F18">
        <v>134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 t="s">
        <v>88</v>
      </c>
      <c r="N18" t="s">
        <v>65</v>
      </c>
      <c r="O18" t="s">
        <v>65</v>
      </c>
      <c r="P18" t="s">
        <v>65</v>
      </c>
    </row>
    <row r="19" spans="1:16" ht="12">
      <c r="A19" t="s">
        <v>47</v>
      </c>
      <c r="B19" s="1">
        <v>38128</v>
      </c>
      <c r="C19" t="s">
        <v>89</v>
      </c>
      <c r="D19">
        <v>0</v>
      </c>
      <c r="E19">
        <v>0</v>
      </c>
      <c r="F19">
        <v>137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 t="s">
        <v>88</v>
      </c>
      <c r="N19" t="s">
        <v>65</v>
      </c>
      <c r="O19" t="s">
        <v>65</v>
      </c>
      <c r="P19" t="s">
        <v>65</v>
      </c>
    </row>
    <row r="20" spans="1:16" ht="12">
      <c r="A20" t="s">
        <v>47</v>
      </c>
      <c r="B20" s="1">
        <v>38128</v>
      </c>
      <c r="C20" t="s">
        <v>90</v>
      </c>
      <c r="D20">
        <v>0</v>
      </c>
      <c r="E20">
        <v>0</v>
      </c>
      <c r="F20">
        <v>42</v>
      </c>
      <c r="G20">
        <v>1</v>
      </c>
      <c r="H20">
        <v>1</v>
      </c>
      <c r="I20">
        <v>1</v>
      </c>
      <c r="J20">
        <v>1</v>
      </c>
      <c r="K20">
        <v>2</v>
      </c>
      <c r="L20">
        <v>1</v>
      </c>
      <c r="M20" t="s">
        <v>85</v>
      </c>
      <c r="N20" t="s">
        <v>91</v>
      </c>
      <c r="O20" t="s">
        <v>65</v>
      </c>
      <c r="P20" t="s">
        <v>65</v>
      </c>
    </row>
    <row r="21" spans="1:16" ht="12">
      <c r="A21" t="s">
        <v>47</v>
      </c>
      <c r="B21" s="1">
        <v>38128</v>
      </c>
      <c r="C21" t="s">
        <v>92</v>
      </c>
      <c r="D21">
        <v>0</v>
      </c>
      <c r="E21">
        <v>0</v>
      </c>
      <c r="F21">
        <v>83</v>
      </c>
      <c r="G21">
        <v>1</v>
      </c>
      <c r="H21">
        <v>2</v>
      </c>
      <c r="I21">
        <v>2</v>
      </c>
      <c r="J21">
        <v>3</v>
      </c>
      <c r="K21">
        <v>3</v>
      </c>
      <c r="L21">
        <v>2</v>
      </c>
      <c r="M21" t="s">
        <v>93</v>
      </c>
      <c r="N21" t="s">
        <v>94</v>
      </c>
      <c r="O21" t="s">
        <v>65</v>
      </c>
      <c r="P21" t="s">
        <v>65</v>
      </c>
    </row>
    <row r="22" spans="1:16" ht="12">
      <c r="A22" t="s">
        <v>47</v>
      </c>
      <c r="B22" s="1">
        <v>38128</v>
      </c>
      <c r="C22" t="s">
        <v>95</v>
      </c>
      <c r="D22">
        <v>0</v>
      </c>
      <c r="E22">
        <v>0</v>
      </c>
      <c r="F22">
        <v>46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 t="s">
        <v>96</v>
      </c>
      <c r="N22" t="s">
        <v>65</v>
      </c>
      <c r="O22" t="s">
        <v>65</v>
      </c>
      <c r="P22" t="s">
        <v>65</v>
      </c>
    </row>
    <row r="23" spans="1:16" ht="12">
      <c r="A23" t="s">
        <v>47</v>
      </c>
      <c r="B23" s="1">
        <v>38128</v>
      </c>
      <c r="C23" t="s">
        <v>97</v>
      </c>
      <c r="D23">
        <v>0</v>
      </c>
      <c r="E23">
        <v>0</v>
      </c>
      <c r="F23">
        <v>26</v>
      </c>
      <c r="G23">
        <v>2</v>
      </c>
      <c r="H23">
        <v>1</v>
      </c>
      <c r="I23">
        <v>2</v>
      </c>
      <c r="J23">
        <v>2</v>
      </c>
      <c r="K23">
        <v>1</v>
      </c>
      <c r="L23">
        <v>1</v>
      </c>
      <c r="M23" t="s">
        <v>65</v>
      </c>
      <c r="N23" t="s">
        <v>65</v>
      </c>
      <c r="O23" t="s">
        <v>65</v>
      </c>
      <c r="P23" t="s">
        <v>65</v>
      </c>
    </row>
    <row r="24" spans="1:16" ht="12">
      <c r="A24" t="s">
        <v>47</v>
      </c>
      <c r="B24" s="1">
        <v>38128</v>
      </c>
      <c r="C24" t="s">
        <v>98</v>
      </c>
      <c r="D24">
        <v>0</v>
      </c>
      <c r="E24">
        <v>0</v>
      </c>
      <c r="F24">
        <v>58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 t="s">
        <v>99</v>
      </c>
      <c r="N24" t="s">
        <v>100</v>
      </c>
      <c r="O24" t="s">
        <v>65</v>
      </c>
      <c r="P24" t="s">
        <v>65</v>
      </c>
    </row>
    <row r="25" spans="1:16" ht="12">
      <c r="A25" t="s">
        <v>47</v>
      </c>
      <c r="B25" s="1">
        <v>38128</v>
      </c>
      <c r="C25" t="s">
        <v>101</v>
      </c>
      <c r="D25">
        <v>0</v>
      </c>
      <c r="E25">
        <v>0</v>
      </c>
      <c r="F25">
        <v>51</v>
      </c>
      <c r="G25">
        <v>2</v>
      </c>
      <c r="H25">
        <v>3</v>
      </c>
      <c r="I25">
        <v>3</v>
      </c>
      <c r="J25">
        <v>3</v>
      </c>
      <c r="K25">
        <v>3</v>
      </c>
      <c r="L25">
        <v>2</v>
      </c>
      <c r="M25" t="s">
        <v>102</v>
      </c>
      <c r="N25" t="s">
        <v>65</v>
      </c>
      <c r="O25" t="s">
        <v>65</v>
      </c>
      <c r="P25" t="s">
        <v>65</v>
      </c>
    </row>
    <row r="26" spans="1:16" ht="12">
      <c r="A26" t="s">
        <v>47</v>
      </c>
      <c r="B26" s="1">
        <v>38128</v>
      </c>
      <c r="C26" t="s">
        <v>103</v>
      </c>
      <c r="D26">
        <v>0</v>
      </c>
      <c r="E26">
        <v>0</v>
      </c>
      <c r="F26">
        <v>25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 t="s">
        <v>104</v>
      </c>
      <c r="N26" t="s">
        <v>65</v>
      </c>
      <c r="O26" t="s">
        <v>65</v>
      </c>
      <c r="P26" t="s">
        <v>65</v>
      </c>
    </row>
    <row r="27" spans="1:16" ht="12">
      <c r="A27" t="s">
        <v>47</v>
      </c>
      <c r="B27" s="1">
        <v>38128</v>
      </c>
      <c r="C27" t="s">
        <v>105</v>
      </c>
      <c r="D27">
        <v>0</v>
      </c>
      <c r="E27">
        <v>0</v>
      </c>
      <c r="F27">
        <v>36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 t="s">
        <v>106</v>
      </c>
      <c r="N27" t="s">
        <v>65</v>
      </c>
      <c r="O27" t="s">
        <v>65</v>
      </c>
      <c r="P27" t="s">
        <v>65</v>
      </c>
    </row>
    <row r="28" spans="1:16" ht="12">
      <c r="A28" t="s">
        <v>47</v>
      </c>
      <c r="B28" s="1">
        <v>38128</v>
      </c>
      <c r="C28" t="s">
        <v>107</v>
      </c>
      <c r="D28">
        <v>0</v>
      </c>
      <c r="E28">
        <v>0</v>
      </c>
      <c r="F28">
        <v>53</v>
      </c>
      <c r="G28">
        <v>1</v>
      </c>
      <c r="H28">
        <v>1</v>
      </c>
      <c r="I28">
        <v>2</v>
      </c>
      <c r="J28">
        <v>1</v>
      </c>
      <c r="K28">
        <v>1</v>
      </c>
      <c r="L28">
        <v>1</v>
      </c>
      <c r="M28" t="s">
        <v>108</v>
      </c>
      <c r="N28" t="s">
        <v>109</v>
      </c>
      <c r="O28" t="s">
        <v>65</v>
      </c>
      <c r="P28" t="s">
        <v>65</v>
      </c>
    </row>
    <row r="29" spans="1:16" ht="12">
      <c r="A29" t="s">
        <v>47</v>
      </c>
      <c r="B29" s="1">
        <v>38128</v>
      </c>
      <c r="C29" t="s">
        <v>110</v>
      </c>
      <c r="D29">
        <v>0</v>
      </c>
      <c r="E29">
        <v>0</v>
      </c>
      <c r="F29">
        <v>157</v>
      </c>
      <c r="G29">
        <v>1</v>
      </c>
      <c r="H29">
        <v>1</v>
      </c>
      <c r="I29">
        <v>2</v>
      </c>
      <c r="J29">
        <v>1</v>
      </c>
      <c r="K29">
        <v>2</v>
      </c>
      <c r="L29">
        <v>1</v>
      </c>
      <c r="M29" t="e">
        <f>-Being able to speak to the counselors.-Getting help with textbooks,tutoring,workshops,etc.</f>
        <v>#NAME?</v>
      </c>
      <c r="N29" t="s">
        <v>111</v>
      </c>
      <c r="O29" t="s">
        <v>65</v>
      </c>
      <c r="P29" t="s">
        <v>65</v>
      </c>
    </row>
    <row r="30" spans="1:16" ht="12">
      <c r="A30" t="s">
        <v>47</v>
      </c>
      <c r="B30" s="1">
        <v>38128</v>
      </c>
      <c r="C30" t="s">
        <v>112</v>
      </c>
      <c r="D30">
        <v>0</v>
      </c>
      <c r="E30">
        <v>0</v>
      </c>
      <c r="F30">
        <v>81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 t="s">
        <v>113</v>
      </c>
      <c r="N30" t="s">
        <v>114</v>
      </c>
      <c r="O30" t="s">
        <v>65</v>
      </c>
      <c r="P30" t="s">
        <v>65</v>
      </c>
    </row>
    <row r="31" spans="1:16" ht="12">
      <c r="A31" t="s">
        <v>47</v>
      </c>
      <c r="B31" s="1">
        <v>38128</v>
      </c>
      <c r="C31" t="s">
        <v>115</v>
      </c>
      <c r="D31">
        <v>0</v>
      </c>
      <c r="E31">
        <v>0</v>
      </c>
      <c r="F31">
        <v>101</v>
      </c>
      <c r="G31">
        <v>1</v>
      </c>
      <c r="H31">
        <v>2</v>
      </c>
      <c r="I31">
        <v>1</v>
      </c>
      <c r="J31">
        <v>2</v>
      </c>
      <c r="K31">
        <v>1</v>
      </c>
      <c r="L31">
        <v>1</v>
      </c>
      <c r="M31" t="s">
        <v>116</v>
      </c>
      <c r="N31" t="s">
        <v>117</v>
      </c>
      <c r="O31" t="s">
        <v>65</v>
      </c>
      <c r="P31" t="s">
        <v>65</v>
      </c>
    </row>
    <row r="32" spans="1:16" ht="12">
      <c r="A32" t="s">
        <v>47</v>
      </c>
      <c r="B32" s="1">
        <v>38128</v>
      </c>
      <c r="C32" t="s">
        <v>118</v>
      </c>
      <c r="D32">
        <v>0</v>
      </c>
      <c r="E32">
        <v>0</v>
      </c>
      <c r="F32">
        <v>27</v>
      </c>
      <c r="G32">
        <v>2</v>
      </c>
      <c r="H32">
        <v>2</v>
      </c>
      <c r="I32">
        <v>1</v>
      </c>
      <c r="J32">
        <v>2</v>
      </c>
      <c r="K32">
        <v>2</v>
      </c>
      <c r="L32">
        <v>1</v>
      </c>
      <c r="M32" t="s">
        <v>119</v>
      </c>
      <c r="N32" t="s">
        <v>120</v>
      </c>
      <c r="O32" t="s">
        <v>65</v>
      </c>
      <c r="P32" t="s">
        <v>65</v>
      </c>
    </row>
    <row r="33" spans="1:16" ht="12">
      <c r="A33" t="s">
        <v>47</v>
      </c>
      <c r="B33" s="1">
        <v>38128</v>
      </c>
      <c r="C33" t="s">
        <v>121</v>
      </c>
      <c r="D33">
        <v>0</v>
      </c>
      <c r="E33">
        <v>0</v>
      </c>
      <c r="F33">
        <v>44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 t="s">
        <v>122</v>
      </c>
      <c r="N33" t="s">
        <v>123</v>
      </c>
      <c r="O33" t="s">
        <v>65</v>
      </c>
      <c r="P33" t="s">
        <v>65</v>
      </c>
    </row>
    <row r="34" spans="1:16" ht="12">
      <c r="A34" t="s">
        <v>47</v>
      </c>
      <c r="B34" s="1">
        <v>38128</v>
      </c>
      <c r="C34" t="s">
        <v>124</v>
      </c>
      <c r="D34">
        <v>0</v>
      </c>
      <c r="E34">
        <v>0</v>
      </c>
      <c r="F34">
        <v>24</v>
      </c>
      <c r="G34">
        <v>3</v>
      </c>
      <c r="H34">
        <v>2</v>
      </c>
      <c r="I34">
        <v>3</v>
      </c>
      <c r="J34">
        <v>2</v>
      </c>
      <c r="K34">
        <v>2</v>
      </c>
      <c r="L34">
        <v>2</v>
      </c>
      <c r="M34" t="s">
        <v>65</v>
      </c>
      <c r="N34" t="s">
        <v>65</v>
      </c>
      <c r="O34" t="s">
        <v>65</v>
      </c>
      <c r="P34" t="s">
        <v>65</v>
      </c>
    </row>
    <row r="35" spans="1:16" ht="12">
      <c r="A35" t="s">
        <v>47</v>
      </c>
      <c r="B35" s="1">
        <v>38128</v>
      </c>
      <c r="C35" t="s">
        <v>125</v>
      </c>
      <c r="D35">
        <v>0</v>
      </c>
      <c r="E35">
        <v>0</v>
      </c>
      <c r="F35">
        <v>72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 t="s">
        <v>126</v>
      </c>
      <c r="N35" t="s">
        <v>127</v>
      </c>
      <c r="O35" t="s">
        <v>65</v>
      </c>
      <c r="P35" t="s">
        <v>65</v>
      </c>
    </row>
    <row r="36" spans="1:16" ht="12">
      <c r="A36" t="s">
        <v>47</v>
      </c>
      <c r="B36" s="1">
        <v>38128</v>
      </c>
      <c r="C36" t="s">
        <v>128</v>
      </c>
      <c r="D36">
        <v>0</v>
      </c>
      <c r="E36">
        <v>0</v>
      </c>
      <c r="F36">
        <v>81</v>
      </c>
      <c r="G36">
        <v>1</v>
      </c>
      <c r="H36">
        <v>1</v>
      </c>
      <c r="I36">
        <v>1</v>
      </c>
      <c r="J36">
        <v>2</v>
      </c>
      <c r="K36">
        <v>1</v>
      </c>
      <c r="L36">
        <v>1</v>
      </c>
      <c r="M36" t="s">
        <v>79</v>
      </c>
      <c r="N36" t="s">
        <v>65</v>
      </c>
      <c r="O36" t="s">
        <v>65</v>
      </c>
      <c r="P36" t="s">
        <v>65</v>
      </c>
    </row>
    <row r="37" spans="1:16" ht="12">
      <c r="A37" t="s">
        <v>47</v>
      </c>
      <c r="B37" s="1">
        <v>38128</v>
      </c>
      <c r="C37" t="s">
        <v>129</v>
      </c>
      <c r="D37">
        <v>0</v>
      </c>
      <c r="E37">
        <v>0</v>
      </c>
      <c r="F37">
        <v>1059</v>
      </c>
      <c r="G37">
        <v>1</v>
      </c>
      <c r="H37">
        <v>1</v>
      </c>
      <c r="I37">
        <v>1</v>
      </c>
      <c r="J37">
        <v>2</v>
      </c>
      <c r="K37">
        <v>1</v>
      </c>
      <c r="L37">
        <v>1</v>
      </c>
      <c r="M37" t="s">
        <v>79</v>
      </c>
      <c r="N37" t="s">
        <v>65</v>
      </c>
      <c r="O37" t="s">
        <v>65</v>
      </c>
      <c r="P37" t="s">
        <v>65</v>
      </c>
    </row>
    <row r="38" spans="1:16" ht="12">
      <c r="A38" t="s">
        <v>47</v>
      </c>
      <c r="B38" s="1">
        <v>38128</v>
      </c>
      <c r="C38" t="s">
        <v>130</v>
      </c>
      <c r="D38">
        <v>0</v>
      </c>
      <c r="E38">
        <v>0</v>
      </c>
      <c r="F38">
        <v>77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 t="s">
        <v>131</v>
      </c>
      <c r="N38" t="s">
        <v>132</v>
      </c>
      <c r="O38" t="s">
        <v>65</v>
      </c>
      <c r="P38" t="s">
        <v>65</v>
      </c>
    </row>
    <row r="39" spans="1:16" ht="12">
      <c r="A39" t="s">
        <v>47</v>
      </c>
      <c r="B39" s="1">
        <v>38128</v>
      </c>
      <c r="C39" t="s">
        <v>133</v>
      </c>
      <c r="D39">
        <v>0</v>
      </c>
      <c r="E39">
        <v>0</v>
      </c>
      <c r="F39">
        <v>1848</v>
      </c>
      <c r="G39">
        <v>1</v>
      </c>
      <c r="H39">
        <v>2</v>
      </c>
      <c r="I39">
        <v>2</v>
      </c>
      <c r="J39">
        <v>1</v>
      </c>
      <c r="K39">
        <v>1</v>
      </c>
      <c r="L39">
        <v>1</v>
      </c>
      <c r="M39" t="s">
        <v>134</v>
      </c>
      <c r="N39" t="s">
        <v>65</v>
      </c>
      <c r="O39" t="s">
        <v>65</v>
      </c>
      <c r="P39" t="s">
        <v>65</v>
      </c>
    </row>
    <row r="40" spans="1:16" ht="12">
      <c r="A40" t="s">
        <v>47</v>
      </c>
      <c r="B40" s="1">
        <v>38128</v>
      </c>
      <c r="C40" t="s">
        <v>135</v>
      </c>
      <c r="D40">
        <v>0</v>
      </c>
      <c r="E40">
        <v>0</v>
      </c>
      <c r="F40">
        <v>89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 t="s">
        <v>88</v>
      </c>
      <c r="N40" t="s">
        <v>65</v>
      </c>
      <c r="O40" t="s">
        <v>65</v>
      </c>
      <c r="P40" t="s">
        <v>65</v>
      </c>
    </row>
    <row r="41" spans="1:16" ht="12">
      <c r="A41" t="s">
        <v>47</v>
      </c>
      <c r="B41" s="1">
        <v>38128</v>
      </c>
      <c r="C41" t="s">
        <v>136</v>
      </c>
      <c r="D41">
        <v>0</v>
      </c>
      <c r="E41">
        <v>0</v>
      </c>
      <c r="F41">
        <v>124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 t="s">
        <v>88</v>
      </c>
      <c r="N41" t="s">
        <v>65</v>
      </c>
      <c r="O41" t="s">
        <v>65</v>
      </c>
      <c r="P41" t="s">
        <v>65</v>
      </c>
    </row>
    <row r="42" spans="1:16" ht="12">
      <c r="A42" t="s">
        <v>47</v>
      </c>
      <c r="B42" s="1">
        <v>38128</v>
      </c>
      <c r="C42" t="s">
        <v>137</v>
      </c>
      <c r="D42">
        <v>0</v>
      </c>
      <c r="E42">
        <v>0</v>
      </c>
      <c r="F42">
        <v>105</v>
      </c>
      <c r="G42">
        <v>1</v>
      </c>
      <c r="H42">
        <v>1</v>
      </c>
      <c r="I42">
        <v>1</v>
      </c>
      <c r="J42">
        <v>1</v>
      </c>
      <c r="K42">
        <v>2</v>
      </c>
      <c r="L42">
        <v>1</v>
      </c>
      <c r="M42" t="s">
        <v>85</v>
      </c>
      <c r="N42" t="s">
        <v>91</v>
      </c>
      <c r="O42" t="s">
        <v>65</v>
      </c>
      <c r="P42" t="s">
        <v>65</v>
      </c>
    </row>
    <row r="43" spans="1:16" ht="12">
      <c r="A43" t="s">
        <v>47</v>
      </c>
      <c r="B43" s="1">
        <v>38128</v>
      </c>
      <c r="C43" t="s">
        <v>138</v>
      </c>
      <c r="D43">
        <v>0</v>
      </c>
      <c r="E43">
        <v>0</v>
      </c>
      <c r="F43">
        <v>42</v>
      </c>
      <c r="G43">
        <v>2</v>
      </c>
      <c r="H43">
        <v>2</v>
      </c>
      <c r="I43">
        <v>1</v>
      </c>
      <c r="J43">
        <v>3</v>
      </c>
      <c r="K43">
        <v>1</v>
      </c>
      <c r="L43">
        <v>1</v>
      </c>
      <c r="M43" t="s">
        <v>139</v>
      </c>
      <c r="N43" t="s">
        <v>65</v>
      </c>
      <c r="O43" t="s">
        <v>65</v>
      </c>
      <c r="P43" t="s">
        <v>65</v>
      </c>
    </row>
    <row r="44" spans="1:16" ht="12">
      <c r="A44" t="s">
        <v>47</v>
      </c>
      <c r="B44" s="1">
        <v>38128</v>
      </c>
      <c r="C44" t="s">
        <v>140</v>
      </c>
      <c r="D44">
        <v>0</v>
      </c>
      <c r="E44">
        <v>0</v>
      </c>
      <c r="F44">
        <v>52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 t="s">
        <v>141</v>
      </c>
      <c r="N44" t="s">
        <v>120</v>
      </c>
      <c r="O44" t="s">
        <v>65</v>
      </c>
      <c r="P44" t="s">
        <v>65</v>
      </c>
    </row>
    <row r="45" spans="1:16" ht="12">
      <c r="A45" t="s">
        <v>47</v>
      </c>
      <c r="B45" s="1">
        <v>38128</v>
      </c>
      <c r="C45" t="s">
        <v>142</v>
      </c>
      <c r="D45">
        <v>0</v>
      </c>
      <c r="E45">
        <v>0</v>
      </c>
      <c r="F45">
        <v>85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 t="s">
        <v>143</v>
      </c>
      <c r="N45" t="s">
        <v>65</v>
      </c>
      <c r="O45" t="s">
        <v>65</v>
      </c>
      <c r="P45" t="s">
        <v>65</v>
      </c>
    </row>
    <row r="46" spans="1:16" ht="12">
      <c r="A46" t="s">
        <v>47</v>
      </c>
      <c r="B46" s="1">
        <v>38128</v>
      </c>
      <c r="C46" t="s">
        <v>144</v>
      </c>
      <c r="D46">
        <v>0</v>
      </c>
      <c r="E46">
        <v>0</v>
      </c>
      <c r="F46">
        <v>166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 t="s">
        <v>145</v>
      </c>
      <c r="N46" t="s">
        <v>146</v>
      </c>
      <c r="O46" t="s">
        <v>65</v>
      </c>
      <c r="P46" t="s">
        <v>65</v>
      </c>
    </row>
    <row r="47" spans="1:16" ht="12">
      <c r="A47" t="s">
        <v>47</v>
      </c>
      <c r="B47" s="1">
        <v>38128</v>
      </c>
      <c r="C47" t="s">
        <v>147</v>
      </c>
      <c r="D47">
        <v>0</v>
      </c>
      <c r="E47">
        <v>0</v>
      </c>
      <c r="F47">
        <v>45</v>
      </c>
      <c r="G47">
        <v>2</v>
      </c>
      <c r="H47">
        <v>5</v>
      </c>
      <c r="I47">
        <v>4</v>
      </c>
      <c r="J47">
        <v>1</v>
      </c>
      <c r="K47">
        <v>2</v>
      </c>
      <c r="L47">
        <v>2</v>
      </c>
      <c r="M47" t="s">
        <v>119</v>
      </c>
      <c r="N47" t="s">
        <v>65</v>
      </c>
      <c r="O47" t="s">
        <v>65</v>
      </c>
      <c r="P47" t="s">
        <v>65</v>
      </c>
    </row>
    <row r="48" spans="1:16" ht="12">
      <c r="A48" t="s">
        <v>47</v>
      </c>
      <c r="B48" s="1">
        <v>38128</v>
      </c>
      <c r="C48" t="s">
        <v>148</v>
      </c>
      <c r="D48">
        <v>0</v>
      </c>
      <c r="E48">
        <v>0</v>
      </c>
      <c r="F48">
        <v>78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 t="s">
        <v>149</v>
      </c>
      <c r="N48" t="s">
        <v>150</v>
      </c>
      <c r="O48" t="s">
        <v>65</v>
      </c>
      <c r="P48" t="s">
        <v>65</v>
      </c>
    </row>
    <row r="49" spans="1:16" ht="12">
      <c r="A49" t="s">
        <v>47</v>
      </c>
      <c r="B49" s="1">
        <v>38128</v>
      </c>
      <c r="C49" t="s">
        <v>151</v>
      </c>
      <c r="D49">
        <v>0</v>
      </c>
      <c r="E49">
        <v>0</v>
      </c>
      <c r="F49">
        <v>40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 t="s">
        <v>152</v>
      </c>
      <c r="N49" t="s">
        <v>153</v>
      </c>
      <c r="O49" t="s">
        <v>65</v>
      </c>
      <c r="P49" t="s">
        <v>65</v>
      </c>
    </row>
    <row r="50" spans="1:16" ht="12">
      <c r="A50" t="s">
        <v>47</v>
      </c>
      <c r="B50" s="1">
        <v>38128</v>
      </c>
      <c r="C50" t="s">
        <v>154</v>
      </c>
      <c r="D50">
        <v>0</v>
      </c>
      <c r="E50">
        <v>0</v>
      </c>
      <c r="F50">
        <v>47</v>
      </c>
      <c r="G50">
        <v>1</v>
      </c>
      <c r="H50">
        <v>1</v>
      </c>
      <c r="I50">
        <v>1</v>
      </c>
      <c r="J50">
        <v>2</v>
      </c>
      <c r="K50">
        <v>1</v>
      </c>
      <c r="L50">
        <v>1</v>
      </c>
      <c r="M50" t="s">
        <v>155</v>
      </c>
      <c r="N50" t="s">
        <v>156</v>
      </c>
      <c r="O50" t="s">
        <v>65</v>
      </c>
      <c r="P50" t="s">
        <v>65</v>
      </c>
    </row>
    <row r="51" spans="1:16" ht="12">
      <c r="A51" t="s">
        <v>47</v>
      </c>
      <c r="B51" s="1">
        <v>38128</v>
      </c>
      <c r="C51" t="s">
        <v>157</v>
      </c>
      <c r="D51">
        <v>0</v>
      </c>
      <c r="E51">
        <v>0</v>
      </c>
      <c r="F51">
        <v>246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 t="s">
        <v>158</v>
      </c>
      <c r="N51" t="s">
        <v>159</v>
      </c>
      <c r="O51" t="s">
        <v>65</v>
      </c>
      <c r="P51" t="s">
        <v>65</v>
      </c>
    </row>
    <row r="52" spans="1:16" ht="12">
      <c r="A52" t="s">
        <v>47</v>
      </c>
      <c r="B52" s="1">
        <v>38128</v>
      </c>
      <c r="C52" t="s">
        <v>160</v>
      </c>
      <c r="D52">
        <v>0</v>
      </c>
      <c r="E52">
        <v>0</v>
      </c>
      <c r="F52">
        <v>36</v>
      </c>
      <c r="G52">
        <v>2</v>
      </c>
      <c r="H52">
        <v>1</v>
      </c>
      <c r="I52">
        <v>1</v>
      </c>
      <c r="J52">
        <v>1</v>
      </c>
      <c r="K52">
        <v>1</v>
      </c>
      <c r="L52">
        <v>1</v>
      </c>
      <c r="M52" t="s">
        <v>161</v>
      </c>
      <c r="N52" t="s">
        <v>86</v>
      </c>
      <c r="O52" t="s">
        <v>65</v>
      </c>
      <c r="P52" t="s">
        <v>65</v>
      </c>
    </row>
    <row r="53" spans="1:16" ht="12">
      <c r="A53" t="s">
        <v>47</v>
      </c>
      <c r="B53" s="1">
        <v>38128</v>
      </c>
      <c r="C53" t="s">
        <v>162</v>
      </c>
      <c r="D53">
        <v>0</v>
      </c>
      <c r="E53">
        <v>0</v>
      </c>
      <c r="F53">
        <v>47</v>
      </c>
      <c r="G53">
        <v>2</v>
      </c>
      <c r="H53">
        <v>2</v>
      </c>
      <c r="I53">
        <v>2</v>
      </c>
      <c r="J53">
        <v>2</v>
      </c>
      <c r="K53">
        <v>1</v>
      </c>
      <c r="L53">
        <v>1</v>
      </c>
      <c r="M53" t="e">
        <f>-Book service-tutoring</f>
        <v>#NAME?</v>
      </c>
      <c r="N53" t="s">
        <v>65</v>
      </c>
      <c r="O53" t="s">
        <v>65</v>
      </c>
      <c r="P53" t="s">
        <v>65</v>
      </c>
    </row>
    <row r="54" spans="1:16" ht="12">
      <c r="A54" t="s">
        <v>47</v>
      </c>
      <c r="B54" s="1">
        <v>38128</v>
      </c>
      <c r="C54" t="s">
        <v>163</v>
      </c>
      <c r="D54">
        <v>0</v>
      </c>
      <c r="E54">
        <v>0</v>
      </c>
      <c r="F54">
        <v>30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 t="s">
        <v>164</v>
      </c>
      <c r="N54" t="s">
        <v>65</v>
      </c>
      <c r="O54" t="s">
        <v>65</v>
      </c>
      <c r="P54" t="s">
        <v>65</v>
      </c>
    </row>
    <row r="55" spans="1:16" ht="12">
      <c r="A55" t="s">
        <v>47</v>
      </c>
      <c r="B55" s="1">
        <v>38128</v>
      </c>
      <c r="C55" t="s">
        <v>165</v>
      </c>
      <c r="D55">
        <v>0</v>
      </c>
      <c r="E55">
        <v>0</v>
      </c>
      <c r="F55">
        <v>62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 t="s">
        <v>166</v>
      </c>
      <c r="N55" t="s">
        <v>65</v>
      </c>
      <c r="O55" t="s">
        <v>65</v>
      </c>
      <c r="P55" t="s">
        <v>65</v>
      </c>
    </row>
    <row r="56" spans="1:16" ht="12">
      <c r="A56" t="s">
        <v>47</v>
      </c>
      <c r="B56" s="1">
        <v>38128</v>
      </c>
      <c r="C56" t="s">
        <v>167</v>
      </c>
      <c r="D56">
        <v>0</v>
      </c>
      <c r="E56">
        <v>0</v>
      </c>
      <c r="F56">
        <v>93</v>
      </c>
      <c r="G56">
        <v>1</v>
      </c>
      <c r="H56">
        <v>1</v>
      </c>
      <c r="I56">
        <v>3</v>
      </c>
      <c r="J56">
        <v>1</v>
      </c>
      <c r="K56">
        <v>2</v>
      </c>
      <c r="L56">
        <v>1</v>
      </c>
      <c r="M56" t="s">
        <v>168</v>
      </c>
      <c r="N56" t="s">
        <v>169</v>
      </c>
      <c r="O56" t="s">
        <v>65</v>
      </c>
      <c r="P56" t="s">
        <v>65</v>
      </c>
    </row>
    <row r="57" spans="1:16" ht="12">
      <c r="A57" t="s">
        <v>47</v>
      </c>
      <c r="B57" s="1">
        <v>38128</v>
      </c>
      <c r="C57" t="s">
        <v>170</v>
      </c>
      <c r="D57">
        <v>0</v>
      </c>
      <c r="E57">
        <v>0</v>
      </c>
      <c r="F57">
        <v>105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 t="s">
        <v>171</v>
      </c>
      <c r="N57" t="s">
        <v>172</v>
      </c>
      <c r="O57" t="s">
        <v>65</v>
      </c>
      <c r="P57" t="s">
        <v>65</v>
      </c>
    </row>
    <row r="58" spans="1:16" ht="12">
      <c r="A58" t="s">
        <v>47</v>
      </c>
      <c r="B58" s="1">
        <v>38128</v>
      </c>
      <c r="C58" t="s">
        <v>173</v>
      </c>
      <c r="D58">
        <v>0</v>
      </c>
      <c r="E58">
        <v>0</v>
      </c>
      <c r="F58">
        <v>459</v>
      </c>
      <c r="G58">
        <v>2</v>
      </c>
      <c r="H58">
        <v>2</v>
      </c>
      <c r="I58">
        <v>3</v>
      </c>
      <c r="J58">
        <v>2</v>
      </c>
      <c r="K58">
        <v>2</v>
      </c>
      <c r="L58">
        <v>1</v>
      </c>
      <c r="M58" t="s">
        <v>174</v>
      </c>
      <c r="N58" t="s">
        <v>175</v>
      </c>
      <c r="O58" t="s">
        <v>65</v>
      </c>
      <c r="P58" t="s">
        <v>65</v>
      </c>
    </row>
    <row r="59" spans="1:16" ht="12">
      <c r="A59" t="s">
        <v>47</v>
      </c>
      <c r="B59" s="1">
        <v>38128</v>
      </c>
      <c r="C59" t="s">
        <v>176</v>
      </c>
      <c r="D59">
        <v>0</v>
      </c>
      <c r="E59">
        <v>0</v>
      </c>
      <c r="F59">
        <v>56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 t="s">
        <v>177</v>
      </c>
      <c r="N59" t="s">
        <v>178</v>
      </c>
      <c r="O59" t="s">
        <v>65</v>
      </c>
      <c r="P59" t="s">
        <v>65</v>
      </c>
    </row>
    <row r="60" spans="1:16" ht="12">
      <c r="A60" t="s">
        <v>47</v>
      </c>
      <c r="B60" s="1">
        <v>38128</v>
      </c>
      <c r="C60" t="s">
        <v>179</v>
      </c>
      <c r="D60">
        <v>0</v>
      </c>
      <c r="E60">
        <v>0</v>
      </c>
      <c r="F60">
        <v>56</v>
      </c>
      <c r="G60">
        <v>2</v>
      </c>
      <c r="H60">
        <v>2</v>
      </c>
      <c r="I60">
        <v>2</v>
      </c>
      <c r="J60">
        <v>2</v>
      </c>
      <c r="K60">
        <v>1</v>
      </c>
      <c r="L60">
        <v>1</v>
      </c>
      <c r="M60" t="s">
        <v>180</v>
      </c>
      <c r="N60" t="s">
        <v>65</v>
      </c>
      <c r="O60" t="s">
        <v>65</v>
      </c>
      <c r="P60" t="s">
        <v>65</v>
      </c>
    </row>
    <row r="61" spans="1:16" ht="12">
      <c r="A61" t="s">
        <v>47</v>
      </c>
      <c r="B61" s="1">
        <v>38128</v>
      </c>
      <c r="C61" t="s">
        <v>181</v>
      </c>
      <c r="D61">
        <v>0</v>
      </c>
      <c r="E61">
        <v>0</v>
      </c>
      <c r="F61">
        <v>176</v>
      </c>
      <c r="G61">
        <v>1</v>
      </c>
      <c r="H61">
        <v>1</v>
      </c>
      <c r="I61">
        <v>1</v>
      </c>
      <c r="J61">
        <v>2</v>
      </c>
      <c r="K61">
        <v>2</v>
      </c>
      <c r="L61">
        <v>1</v>
      </c>
      <c r="M61" t="s">
        <v>182</v>
      </c>
      <c r="N61" t="s">
        <v>183</v>
      </c>
      <c r="O61" t="s">
        <v>65</v>
      </c>
      <c r="P61" t="s">
        <v>65</v>
      </c>
    </row>
    <row r="62" spans="1:16" ht="12">
      <c r="A62" t="s">
        <v>47</v>
      </c>
      <c r="B62" s="1">
        <v>38128</v>
      </c>
      <c r="C62" t="s">
        <v>184</v>
      </c>
      <c r="D62">
        <v>0</v>
      </c>
      <c r="E62">
        <v>0</v>
      </c>
      <c r="F62">
        <v>979</v>
      </c>
      <c r="G62">
        <v>3</v>
      </c>
      <c r="H62">
        <v>3</v>
      </c>
      <c r="I62">
        <v>3</v>
      </c>
      <c r="J62">
        <v>3</v>
      </c>
      <c r="K62">
        <v>3</v>
      </c>
      <c r="L62">
        <v>2</v>
      </c>
      <c r="M62" t="s">
        <v>185</v>
      </c>
      <c r="N62" t="s">
        <v>186</v>
      </c>
      <c r="O62" t="s">
        <v>65</v>
      </c>
      <c r="P62" t="s">
        <v>65</v>
      </c>
    </row>
    <row r="63" spans="1:16" ht="12">
      <c r="A63" t="s">
        <v>47</v>
      </c>
      <c r="B63" s="1">
        <v>38128</v>
      </c>
      <c r="C63" t="s">
        <v>187</v>
      </c>
      <c r="D63">
        <v>0</v>
      </c>
      <c r="E63">
        <v>0</v>
      </c>
      <c r="F63">
        <v>41</v>
      </c>
      <c r="G63">
        <v>4</v>
      </c>
      <c r="H63">
        <v>4</v>
      </c>
      <c r="I63">
        <v>3</v>
      </c>
      <c r="J63">
        <v>3</v>
      </c>
      <c r="K63">
        <v>3</v>
      </c>
      <c r="L63">
        <v>2</v>
      </c>
      <c r="M63" t="s">
        <v>188</v>
      </c>
      <c r="N63" t="s">
        <v>189</v>
      </c>
      <c r="O63" t="s">
        <v>65</v>
      </c>
      <c r="P63" t="s">
        <v>65</v>
      </c>
    </row>
    <row r="64" spans="1:16" ht="12">
      <c r="A64" t="s">
        <v>47</v>
      </c>
      <c r="B64" s="1">
        <v>38128</v>
      </c>
      <c r="C64" t="s">
        <v>190</v>
      </c>
      <c r="D64">
        <v>0</v>
      </c>
      <c r="E64">
        <v>0</v>
      </c>
      <c r="F64">
        <v>48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 t="s">
        <v>191</v>
      </c>
      <c r="N64" t="s">
        <v>65</v>
      </c>
      <c r="O64" t="s">
        <v>65</v>
      </c>
      <c r="P64" t="s">
        <v>65</v>
      </c>
    </row>
    <row r="65" spans="1:16" ht="12">
      <c r="A65" t="s">
        <v>47</v>
      </c>
      <c r="B65" s="1">
        <v>38128</v>
      </c>
      <c r="C65" t="s">
        <v>192</v>
      </c>
      <c r="D65">
        <v>0</v>
      </c>
      <c r="E65">
        <v>0</v>
      </c>
      <c r="F65">
        <v>29</v>
      </c>
      <c r="G65">
        <v>2</v>
      </c>
      <c r="H65">
        <v>2</v>
      </c>
      <c r="I65">
        <v>1</v>
      </c>
      <c r="J65">
        <v>1</v>
      </c>
      <c r="K65">
        <v>2</v>
      </c>
      <c r="L65">
        <v>1</v>
      </c>
      <c r="M65" t="s">
        <v>193</v>
      </c>
      <c r="N65" t="s">
        <v>86</v>
      </c>
      <c r="O65" t="s">
        <v>65</v>
      </c>
      <c r="P65" t="s">
        <v>65</v>
      </c>
    </row>
    <row r="66" spans="1:16" ht="12">
      <c r="A66" t="s">
        <v>47</v>
      </c>
      <c r="B66" s="1">
        <v>38128</v>
      </c>
      <c r="C66" t="s">
        <v>194</v>
      </c>
      <c r="D66">
        <v>0</v>
      </c>
      <c r="E66">
        <v>0</v>
      </c>
      <c r="F66">
        <v>96</v>
      </c>
      <c r="G66">
        <v>2</v>
      </c>
      <c r="H66">
        <v>2</v>
      </c>
      <c r="I66">
        <v>2</v>
      </c>
      <c r="J66">
        <v>2</v>
      </c>
      <c r="K66">
        <v>2</v>
      </c>
      <c r="L66">
        <v>1</v>
      </c>
      <c r="M66" t="s">
        <v>195</v>
      </c>
      <c r="N66" t="s">
        <v>196</v>
      </c>
      <c r="O66" t="s">
        <v>65</v>
      </c>
      <c r="P66" t="s">
        <v>65</v>
      </c>
    </row>
    <row r="67" spans="1:16" ht="12">
      <c r="A67" t="s">
        <v>47</v>
      </c>
      <c r="B67" s="1">
        <v>38128</v>
      </c>
      <c r="C67" t="s">
        <v>197</v>
      </c>
      <c r="D67">
        <v>0</v>
      </c>
      <c r="E67">
        <v>0</v>
      </c>
      <c r="F67">
        <v>23</v>
      </c>
      <c r="G67">
        <v>1</v>
      </c>
      <c r="H67">
        <v>2</v>
      </c>
      <c r="I67">
        <v>2</v>
      </c>
      <c r="J67">
        <v>2</v>
      </c>
      <c r="K67">
        <v>2</v>
      </c>
      <c r="L67">
        <v>1</v>
      </c>
      <c r="M67" t="s">
        <v>198</v>
      </c>
      <c r="N67" t="s">
        <v>65</v>
      </c>
      <c r="O67" t="s">
        <v>65</v>
      </c>
      <c r="P67" t="s">
        <v>65</v>
      </c>
    </row>
    <row r="68" spans="1:16" ht="12">
      <c r="A68" t="s">
        <v>47</v>
      </c>
      <c r="B68" s="1">
        <v>38131</v>
      </c>
      <c r="C68" t="s">
        <v>199</v>
      </c>
      <c r="D68">
        <v>0</v>
      </c>
      <c r="E68">
        <v>0</v>
      </c>
      <c r="F68">
        <v>66</v>
      </c>
      <c r="G68">
        <v>2</v>
      </c>
      <c r="H68">
        <v>1</v>
      </c>
      <c r="I68">
        <v>1</v>
      </c>
      <c r="J68">
        <v>1</v>
      </c>
      <c r="K68">
        <v>2</v>
      </c>
      <c r="L68">
        <v>1</v>
      </c>
      <c r="M68" t="s">
        <v>200</v>
      </c>
      <c r="N68" t="s">
        <v>201</v>
      </c>
      <c r="O68" t="s">
        <v>65</v>
      </c>
      <c r="P68" t="s">
        <v>65</v>
      </c>
    </row>
    <row r="69" spans="1:16" ht="12">
      <c r="A69" t="s">
        <v>47</v>
      </c>
      <c r="B69" s="1">
        <v>38131</v>
      </c>
      <c r="C69" t="s">
        <v>202</v>
      </c>
      <c r="D69">
        <v>0</v>
      </c>
      <c r="E69">
        <v>0</v>
      </c>
      <c r="F69">
        <v>99</v>
      </c>
      <c r="G69">
        <v>2</v>
      </c>
      <c r="H69">
        <v>2</v>
      </c>
      <c r="I69">
        <v>2</v>
      </c>
      <c r="J69">
        <v>2</v>
      </c>
      <c r="K69">
        <v>2</v>
      </c>
      <c r="L69">
        <v>1</v>
      </c>
      <c r="M69" t="s">
        <v>203</v>
      </c>
      <c r="N69" t="s">
        <v>65</v>
      </c>
      <c r="O69" t="s">
        <v>204</v>
      </c>
      <c r="P69" t="s">
        <v>120</v>
      </c>
    </row>
    <row r="70" spans="1:16" ht="12">
      <c r="A70" t="s">
        <v>47</v>
      </c>
      <c r="B70" s="1">
        <v>38131</v>
      </c>
      <c r="C70" t="s">
        <v>205</v>
      </c>
      <c r="D70">
        <v>0</v>
      </c>
      <c r="E70">
        <v>0</v>
      </c>
      <c r="F70">
        <v>511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 t="s">
        <v>206</v>
      </c>
      <c r="N70" t="s">
        <v>86</v>
      </c>
      <c r="O70" t="s">
        <v>207</v>
      </c>
      <c r="P70" t="s">
        <v>208</v>
      </c>
    </row>
    <row r="71" spans="1:16" ht="12">
      <c r="A71" t="s">
        <v>47</v>
      </c>
      <c r="B71" s="1">
        <v>38131</v>
      </c>
      <c r="C71" t="s">
        <v>209</v>
      </c>
      <c r="D71">
        <v>0</v>
      </c>
      <c r="E71">
        <v>0</v>
      </c>
      <c r="F71">
        <v>542</v>
      </c>
      <c r="G71">
        <v>1</v>
      </c>
      <c r="H71">
        <v>1</v>
      </c>
      <c r="I71">
        <v>1</v>
      </c>
      <c r="J71">
        <v>2</v>
      </c>
      <c r="K71">
        <v>2</v>
      </c>
      <c r="L71">
        <v>1</v>
      </c>
      <c r="M71" t="s">
        <v>206</v>
      </c>
      <c r="N71" t="s">
        <v>86</v>
      </c>
      <c r="O71" t="s">
        <v>207</v>
      </c>
      <c r="P71" t="s">
        <v>208</v>
      </c>
    </row>
    <row r="72" spans="1:16" ht="12">
      <c r="A72" t="s">
        <v>47</v>
      </c>
      <c r="B72" s="1">
        <v>38131</v>
      </c>
      <c r="C72" t="s">
        <v>210</v>
      </c>
      <c r="D72">
        <v>0</v>
      </c>
      <c r="E72">
        <v>0</v>
      </c>
      <c r="F72">
        <v>193</v>
      </c>
      <c r="G72">
        <v>1</v>
      </c>
      <c r="H72">
        <v>1</v>
      </c>
      <c r="I72">
        <v>2</v>
      </c>
      <c r="J72">
        <v>2</v>
      </c>
      <c r="K72">
        <v>2</v>
      </c>
      <c r="L72">
        <v>1</v>
      </c>
      <c r="M72" t="s">
        <v>211</v>
      </c>
      <c r="N72" t="s">
        <v>212</v>
      </c>
      <c r="O72" t="s">
        <v>213</v>
      </c>
      <c r="P72" t="s">
        <v>214</v>
      </c>
    </row>
    <row r="73" spans="1:16" ht="12">
      <c r="A73" t="s">
        <v>47</v>
      </c>
      <c r="B73" s="1">
        <v>38131</v>
      </c>
      <c r="C73" t="s">
        <v>215</v>
      </c>
      <c r="D73">
        <v>0</v>
      </c>
      <c r="E73">
        <v>0</v>
      </c>
      <c r="F73">
        <v>32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 t="s">
        <v>216</v>
      </c>
      <c r="N73" t="s">
        <v>217</v>
      </c>
      <c r="O73" t="s">
        <v>65</v>
      </c>
      <c r="P73" t="s">
        <v>65</v>
      </c>
    </row>
    <row r="74" spans="1:16" ht="12">
      <c r="A74" t="s">
        <v>47</v>
      </c>
      <c r="B74" s="1">
        <v>38131</v>
      </c>
      <c r="C74" t="s">
        <v>218</v>
      </c>
      <c r="D74">
        <v>0</v>
      </c>
      <c r="E74">
        <v>0</v>
      </c>
      <c r="F74">
        <v>107</v>
      </c>
      <c r="G74">
        <v>2</v>
      </c>
      <c r="H74">
        <v>2</v>
      </c>
      <c r="I74">
        <v>2</v>
      </c>
      <c r="J74">
        <v>2</v>
      </c>
      <c r="K74">
        <v>2</v>
      </c>
      <c r="L74">
        <v>2</v>
      </c>
      <c r="M74" t="s">
        <v>219</v>
      </c>
      <c r="N74" t="s">
        <v>65</v>
      </c>
      <c r="O74" t="s">
        <v>220</v>
      </c>
      <c r="P74" t="s">
        <v>65</v>
      </c>
    </row>
    <row r="75" spans="1:16" ht="12">
      <c r="A75" t="s">
        <v>47</v>
      </c>
      <c r="B75" s="1">
        <v>38131</v>
      </c>
      <c r="C75" t="s">
        <v>221</v>
      </c>
      <c r="D75">
        <v>0</v>
      </c>
      <c r="E75">
        <v>0</v>
      </c>
      <c r="F75">
        <v>1974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 t="s">
        <v>222</v>
      </c>
      <c r="N75" t="s">
        <v>223</v>
      </c>
      <c r="O75" t="s">
        <v>224</v>
      </c>
      <c r="P75" t="s">
        <v>120</v>
      </c>
    </row>
    <row r="76" spans="1:16" ht="12">
      <c r="A76" t="s">
        <v>47</v>
      </c>
      <c r="B76" s="1">
        <v>38131</v>
      </c>
      <c r="C76" t="s">
        <v>225</v>
      </c>
      <c r="D76">
        <v>0</v>
      </c>
      <c r="E76">
        <v>0</v>
      </c>
      <c r="F76">
        <v>450</v>
      </c>
      <c r="G76">
        <v>1</v>
      </c>
      <c r="H76">
        <v>1</v>
      </c>
      <c r="I76">
        <v>1</v>
      </c>
      <c r="J76">
        <v>2</v>
      </c>
      <c r="K76">
        <v>1</v>
      </c>
      <c r="L76">
        <v>1</v>
      </c>
      <c r="M76" t="s">
        <v>226</v>
      </c>
      <c r="N76" t="s">
        <v>227</v>
      </c>
      <c r="O76" t="s">
        <v>228</v>
      </c>
      <c r="P76" t="s">
        <v>229</v>
      </c>
    </row>
    <row r="77" spans="1:16" ht="12">
      <c r="A77" t="s">
        <v>47</v>
      </c>
      <c r="B77" s="1">
        <v>38131</v>
      </c>
      <c r="C77" t="s">
        <v>230</v>
      </c>
      <c r="D77">
        <v>0</v>
      </c>
      <c r="E77">
        <v>0</v>
      </c>
      <c r="F77">
        <v>155</v>
      </c>
      <c r="G77">
        <v>1</v>
      </c>
      <c r="H77">
        <v>1</v>
      </c>
      <c r="I77">
        <v>2</v>
      </c>
      <c r="J77">
        <v>2</v>
      </c>
      <c r="K77">
        <v>2</v>
      </c>
      <c r="L77">
        <v>1</v>
      </c>
      <c r="M77" t="s">
        <v>231</v>
      </c>
      <c r="N77" t="s">
        <v>232</v>
      </c>
      <c r="O77" t="s">
        <v>233</v>
      </c>
      <c r="P77" t="s">
        <v>234</v>
      </c>
    </row>
    <row r="78" spans="1:16" ht="12">
      <c r="A78" t="s">
        <v>47</v>
      </c>
      <c r="B78" s="1">
        <v>38131</v>
      </c>
      <c r="C78" t="s">
        <v>235</v>
      </c>
      <c r="D78">
        <v>0</v>
      </c>
      <c r="E78">
        <v>0</v>
      </c>
      <c r="F78">
        <v>156</v>
      </c>
      <c r="G78">
        <v>2</v>
      </c>
      <c r="H78">
        <v>4</v>
      </c>
      <c r="I78">
        <v>2</v>
      </c>
      <c r="J78">
        <v>2</v>
      </c>
      <c r="K78">
        <v>2</v>
      </c>
      <c r="L78">
        <v>1</v>
      </c>
      <c r="M78" t="s">
        <v>236</v>
      </c>
      <c r="N78" t="s">
        <v>65</v>
      </c>
      <c r="O78" t="s">
        <v>65</v>
      </c>
      <c r="P78" t="s">
        <v>65</v>
      </c>
    </row>
    <row r="79" spans="1:16" ht="12">
      <c r="A79" t="s">
        <v>47</v>
      </c>
      <c r="B79" s="1">
        <v>38131</v>
      </c>
      <c r="C79" t="s">
        <v>237</v>
      </c>
      <c r="D79">
        <v>0</v>
      </c>
      <c r="E79">
        <v>0</v>
      </c>
      <c r="F79">
        <v>50</v>
      </c>
      <c r="G79">
        <v>1</v>
      </c>
      <c r="H79">
        <v>1</v>
      </c>
      <c r="I79">
        <v>1</v>
      </c>
      <c r="J79">
        <v>2</v>
      </c>
      <c r="K79">
        <v>1</v>
      </c>
      <c r="L79">
        <v>1</v>
      </c>
      <c r="M79" t="s">
        <v>238</v>
      </c>
      <c r="N79" t="s">
        <v>239</v>
      </c>
      <c r="O79" t="s">
        <v>65</v>
      </c>
      <c r="P79" t="s">
        <v>65</v>
      </c>
    </row>
    <row r="80" spans="1:16" ht="12">
      <c r="A80" t="s">
        <v>47</v>
      </c>
      <c r="B80" s="1">
        <v>38131</v>
      </c>
      <c r="C80" t="s">
        <v>240</v>
      </c>
      <c r="D80">
        <v>0</v>
      </c>
      <c r="E80">
        <v>0</v>
      </c>
      <c r="F80">
        <v>79</v>
      </c>
      <c r="G80">
        <v>3</v>
      </c>
      <c r="H80">
        <v>5</v>
      </c>
      <c r="I80">
        <v>5</v>
      </c>
      <c r="J80">
        <v>3</v>
      </c>
      <c r="K80">
        <v>3</v>
      </c>
      <c r="L80">
        <v>1</v>
      </c>
      <c r="M80" t="s">
        <v>241</v>
      </c>
      <c r="N80" t="s">
        <v>242</v>
      </c>
      <c r="O80" t="s">
        <v>65</v>
      </c>
      <c r="P80" t="s">
        <v>65</v>
      </c>
    </row>
    <row r="81" spans="1:16" ht="12">
      <c r="A81" t="s">
        <v>47</v>
      </c>
      <c r="B81" s="1">
        <v>38131</v>
      </c>
      <c r="C81" t="s">
        <v>243</v>
      </c>
      <c r="D81">
        <v>0</v>
      </c>
      <c r="E81">
        <v>0</v>
      </c>
      <c r="F81">
        <v>130</v>
      </c>
      <c r="G81">
        <v>3</v>
      </c>
      <c r="H81">
        <v>5</v>
      </c>
      <c r="I81">
        <v>5</v>
      </c>
      <c r="J81">
        <v>3</v>
      </c>
      <c r="K81">
        <v>3</v>
      </c>
      <c r="L81">
        <v>1</v>
      </c>
      <c r="M81" t="s">
        <v>241</v>
      </c>
      <c r="N81" t="s">
        <v>242</v>
      </c>
      <c r="O81" t="s">
        <v>65</v>
      </c>
      <c r="P81" t="s">
        <v>65</v>
      </c>
    </row>
    <row r="82" spans="1:16" ht="12">
      <c r="A82" t="s">
        <v>47</v>
      </c>
      <c r="B82" s="1">
        <v>38131</v>
      </c>
      <c r="C82" t="s">
        <v>244</v>
      </c>
      <c r="D82">
        <v>0</v>
      </c>
      <c r="E82">
        <v>0</v>
      </c>
      <c r="F82">
        <v>90</v>
      </c>
      <c r="G82">
        <v>1</v>
      </c>
      <c r="H82">
        <v>2</v>
      </c>
      <c r="I82">
        <v>1</v>
      </c>
      <c r="J82">
        <v>1</v>
      </c>
      <c r="K82">
        <v>1</v>
      </c>
      <c r="L82">
        <v>1</v>
      </c>
      <c r="M82" t="s">
        <v>245</v>
      </c>
      <c r="N82" t="s">
        <v>246</v>
      </c>
      <c r="O82" t="s">
        <v>247</v>
      </c>
      <c r="P82" t="s">
        <v>248</v>
      </c>
    </row>
    <row r="83" spans="1:16" ht="12">
      <c r="A83" t="s">
        <v>47</v>
      </c>
      <c r="B83" s="1">
        <v>38131</v>
      </c>
      <c r="C83" t="s">
        <v>249</v>
      </c>
      <c r="D83">
        <v>0</v>
      </c>
      <c r="E83">
        <v>0</v>
      </c>
      <c r="F83">
        <v>72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 t="s">
        <v>250</v>
      </c>
      <c r="N83" t="s">
        <v>251</v>
      </c>
      <c r="O83" t="s">
        <v>252</v>
      </c>
      <c r="P83" t="s">
        <v>65</v>
      </c>
    </row>
    <row r="84" spans="1:16" ht="12">
      <c r="A84" t="s">
        <v>47</v>
      </c>
      <c r="B84" s="1">
        <v>38131</v>
      </c>
      <c r="C84" t="s">
        <v>253</v>
      </c>
      <c r="D84">
        <v>0</v>
      </c>
      <c r="E84">
        <v>0</v>
      </c>
      <c r="F84">
        <v>120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 t="s">
        <v>250</v>
      </c>
      <c r="N84" t="s">
        <v>251</v>
      </c>
      <c r="O84" t="s">
        <v>252</v>
      </c>
      <c r="P84" t="s">
        <v>65</v>
      </c>
    </row>
    <row r="85" spans="1:16" ht="12">
      <c r="A85" t="s">
        <v>47</v>
      </c>
      <c r="B85" s="1">
        <v>38131</v>
      </c>
      <c r="C85" t="s">
        <v>254</v>
      </c>
      <c r="D85">
        <v>0</v>
      </c>
      <c r="E85">
        <v>0</v>
      </c>
      <c r="F85">
        <v>51</v>
      </c>
      <c r="G85">
        <v>2</v>
      </c>
      <c r="H85">
        <v>2</v>
      </c>
      <c r="I85">
        <v>2</v>
      </c>
      <c r="J85">
        <v>2</v>
      </c>
      <c r="K85">
        <v>2</v>
      </c>
      <c r="L85">
        <v>1</v>
      </c>
      <c r="M85" t="s">
        <v>255</v>
      </c>
      <c r="N85" t="s">
        <v>65</v>
      </c>
      <c r="O85" t="s">
        <v>256</v>
      </c>
      <c r="P85" t="s">
        <v>65</v>
      </c>
    </row>
    <row r="86" spans="1:16" ht="12">
      <c r="A86" t="s">
        <v>47</v>
      </c>
      <c r="B86" s="1">
        <v>38131</v>
      </c>
      <c r="C86" t="s">
        <v>257</v>
      </c>
      <c r="D86">
        <v>0</v>
      </c>
      <c r="E86">
        <v>0</v>
      </c>
      <c r="F86">
        <v>55</v>
      </c>
      <c r="G86">
        <v>2</v>
      </c>
      <c r="H86">
        <v>3</v>
      </c>
      <c r="I86">
        <v>2</v>
      </c>
      <c r="J86">
        <v>3</v>
      </c>
      <c r="K86">
        <v>1</v>
      </c>
      <c r="L86">
        <v>2</v>
      </c>
      <c r="M86" t="s">
        <v>258</v>
      </c>
      <c r="N86" t="s">
        <v>259</v>
      </c>
      <c r="O86" t="s">
        <v>260</v>
      </c>
      <c r="P86" t="s">
        <v>65</v>
      </c>
    </row>
    <row r="87" spans="1:16" ht="12">
      <c r="A87" t="s">
        <v>47</v>
      </c>
      <c r="B87" s="1">
        <v>38131</v>
      </c>
      <c r="C87" t="s">
        <v>261</v>
      </c>
      <c r="D87">
        <v>0</v>
      </c>
      <c r="E87">
        <v>0</v>
      </c>
      <c r="F87">
        <v>74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 t="s">
        <v>262</v>
      </c>
      <c r="N87" t="s">
        <v>263</v>
      </c>
      <c r="O87" t="s">
        <v>264</v>
      </c>
      <c r="P87" t="s">
        <v>265</v>
      </c>
    </row>
    <row r="88" spans="1:16" ht="12">
      <c r="A88" t="s">
        <v>47</v>
      </c>
      <c r="B88" s="1">
        <v>38131</v>
      </c>
      <c r="C88" t="s">
        <v>266</v>
      </c>
      <c r="D88">
        <v>0</v>
      </c>
      <c r="E88">
        <v>0</v>
      </c>
      <c r="F88">
        <v>30</v>
      </c>
      <c r="G88">
        <v>2</v>
      </c>
      <c r="H88">
        <v>2</v>
      </c>
      <c r="I88">
        <v>1</v>
      </c>
      <c r="J88">
        <v>1</v>
      </c>
      <c r="K88">
        <v>2</v>
      </c>
      <c r="L88">
        <v>4</v>
      </c>
      <c r="M88" t="s">
        <v>267</v>
      </c>
      <c r="N88" t="s">
        <v>65</v>
      </c>
      <c r="O88" t="s">
        <v>268</v>
      </c>
      <c r="P88" t="s">
        <v>65</v>
      </c>
    </row>
    <row r="89" spans="1:16" ht="12">
      <c r="A89" t="s">
        <v>47</v>
      </c>
      <c r="B89" s="1">
        <v>38131</v>
      </c>
      <c r="C89" t="s">
        <v>269</v>
      </c>
      <c r="D89">
        <v>0</v>
      </c>
      <c r="E89">
        <v>0</v>
      </c>
      <c r="F89">
        <v>82</v>
      </c>
      <c r="G89">
        <v>3</v>
      </c>
      <c r="H89">
        <v>3</v>
      </c>
      <c r="I89">
        <v>3</v>
      </c>
      <c r="J89">
        <v>3</v>
      </c>
      <c r="K89">
        <v>3</v>
      </c>
      <c r="L89">
        <v>1</v>
      </c>
      <c r="M89" t="s">
        <v>270</v>
      </c>
      <c r="N89" t="s">
        <v>271</v>
      </c>
      <c r="O89" t="s">
        <v>272</v>
      </c>
      <c r="P89" t="s">
        <v>65</v>
      </c>
    </row>
    <row r="90" spans="1:16" ht="12">
      <c r="A90" t="s">
        <v>47</v>
      </c>
      <c r="B90" s="1">
        <v>38131</v>
      </c>
      <c r="C90" t="s">
        <v>273</v>
      </c>
      <c r="D90">
        <v>0</v>
      </c>
      <c r="E90">
        <v>0</v>
      </c>
      <c r="F90">
        <v>78</v>
      </c>
      <c r="G90">
        <v>4</v>
      </c>
      <c r="H90">
        <v>4</v>
      </c>
      <c r="I90">
        <v>4</v>
      </c>
      <c r="J90">
        <v>4</v>
      </c>
      <c r="K90">
        <v>3</v>
      </c>
      <c r="L90">
        <v>2</v>
      </c>
      <c r="M90" t="s">
        <v>274</v>
      </c>
      <c r="N90" t="s">
        <v>65</v>
      </c>
      <c r="O90" t="s">
        <v>275</v>
      </c>
      <c r="P90" t="s">
        <v>65</v>
      </c>
    </row>
    <row r="91" spans="1:16" ht="12">
      <c r="A91" t="s">
        <v>47</v>
      </c>
      <c r="B91" s="1">
        <v>38131</v>
      </c>
      <c r="C91" t="s">
        <v>276</v>
      </c>
      <c r="D91">
        <v>0</v>
      </c>
      <c r="E91">
        <v>0</v>
      </c>
      <c r="F91">
        <v>40</v>
      </c>
      <c r="G91">
        <v>1</v>
      </c>
      <c r="H91">
        <v>1</v>
      </c>
      <c r="I91">
        <v>2</v>
      </c>
      <c r="J91">
        <v>1</v>
      </c>
      <c r="K91">
        <v>1</v>
      </c>
      <c r="L91">
        <v>1</v>
      </c>
      <c r="M91" t="s">
        <v>277</v>
      </c>
      <c r="N91" t="s">
        <v>65</v>
      </c>
      <c r="O91" t="s">
        <v>65</v>
      </c>
      <c r="P91" t="s">
        <v>65</v>
      </c>
    </row>
    <row r="92" spans="1:16" ht="12">
      <c r="A92" t="s">
        <v>47</v>
      </c>
      <c r="B92" s="1">
        <v>38131</v>
      </c>
      <c r="C92" t="s">
        <v>278</v>
      </c>
      <c r="D92">
        <v>0</v>
      </c>
      <c r="E92">
        <v>0</v>
      </c>
      <c r="F92">
        <v>44</v>
      </c>
      <c r="G92">
        <v>1</v>
      </c>
      <c r="H92">
        <v>1</v>
      </c>
      <c r="I92">
        <v>1</v>
      </c>
      <c r="J92">
        <v>2</v>
      </c>
      <c r="K92">
        <v>1</v>
      </c>
      <c r="L92">
        <v>1</v>
      </c>
      <c r="M92" t="s">
        <v>279</v>
      </c>
      <c r="N92" t="s">
        <v>280</v>
      </c>
      <c r="O92" t="s">
        <v>65</v>
      </c>
      <c r="P92" t="s">
        <v>65</v>
      </c>
    </row>
    <row r="93" spans="1:16" ht="12">
      <c r="A93" t="s">
        <v>47</v>
      </c>
      <c r="B93" s="1">
        <v>38131</v>
      </c>
      <c r="C93" t="s">
        <v>281</v>
      </c>
      <c r="D93">
        <v>0</v>
      </c>
      <c r="E93">
        <v>0</v>
      </c>
      <c r="F93">
        <v>85</v>
      </c>
      <c r="G93">
        <v>1</v>
      </c>
      <c r="H93">
        <v>1</v>
      </c>
      <c r="I93">
        <v>1</v>
      </c>
      <c r="J93">
        <v>2</v>
      </c>
      <c r="K93">
        <v>1</v>
      </c>
      <c r="L93">
        <v>1</v>
      </c>
      <c r="M93" t="s">
        <v>279</v>
      </c>
      <c r="N93" t="s">
        <v>280</v>
      </c>
      <c r="O93" t="s">
        <v>65</v>
      </c>
      <c r="P93" t="s">
        <v>65</v>
      </c>
    </row>
    <row r="94" spans="1:16" ht="12">
      <c r="A94" t="s">
        <v>47</v>
      </c>
      <c r="B94" s="1">
        <v>38131</v>
      </c>
      <c r="C94" t="s">
        <v>282</v>
      </c>
      <c r="D94">
        <v>0</v>
      </c>
      <c r="E94">
        <v>0</v>
      </c>
      <c r="F94">
        <v>47</v>
      </c>
      <c r="G94">
        <v>1</v>
      </c>
      <c r="H94">
        <v>1</v>
      </c>
      <c r="I94">
        <v>1</v>
      </c>
      <c r="J94">
        <v>1</v>
      </c>
      <c r="K94">
        <v>1</v>
      </c>
      <c r="L94">
        <v>2</v>
      </c>
      <c r="M94" t="s">
        <v>283</v>
      </c>
      <c r="N94" t="s">
        <v>65</v>
      </c>
      <c r="O94" t="s">
        <v>65</v>
      </c>
      <c r="P94" t="s">
        <v>65</v>
      </c>
    </row>
    <row r="95" spans="1:16" ht="12">
      <c r="A95" t="s">
        <v>47</v>
      </c>
      <c r="B95" s="1">
        <v>38131</v>
      </c>
      <c r="C95" t="s">
        <v>284</v>
      </c>
      <c r="D95">
        <v>0</v>
      </c>
      <c r="E95">
        <v>0</v>
      </c>
      <c r="F95">
        <v>30</v>
      </c>
      <c r="G95">
        <v>1</v>
      </c>
      <c r="H95">
        <f>-2-2</f>
        <v>-4</v>
      </c>
      <c r="I95">
        <v>1</v>
      </c>
      <c r="J95">
        <v>1</v>
      </c>
      <c r="K95">
        <v>1</v>
      </c>
      <c r="L95">
        <v>1</v>
      </c>
      <c r="M95" t="s">
        <v>285</v>
      </c>
      <c r="N95" t="s">
        <v>65</v>
      </c>
      <c r="O95" t="s">
        <v>65</v>
      </c>
      <c r="P95" t="s">
        <v>65</v>
      </c>
    </row>
    <row r="96" spans="1:16" ht="12">
      <c r="A96" t="s">
        <v>47</v>
      </c>
      <c r="B96" s="1">
        <v>38131</v>
      </c>
      <c r="C96" t="s">
        <v>286</v>
      </c>
      <c r="D96">
        <v>0</v>
      </c>
      <c r="E96">
        <v>0</v>
      </c>
      <c r="F96">
        <v>73</v>
      </c>
      <c r="G96">
        <v>2</v>
      </c>
      <c r="H96">
        <v>2</v>
      </c>
      <c r="I96">
        <v>2</v>
      </c>
      <c r="J96">
        <v>1</v>
      </c>
      <c r="K96">
        <v>1</v>
      </c>
      <c r="L96">
        <v>1</v>
      </c>
      <c r="M96" t="s">
        <v>287</v>
      </c>
      <c r="N96" t="s">
        <v>288</v>
      </c>
      <c r="O96" t="s">
        <v>268</v>
      </c>
      <c r="P96" t="s">
        <v>65</v>
      </c>
    </row>
    <row r="97" spans="1:16" ht="12">
      <c r="A97" t="s">
        <v>47</v>
      </c>
      <c r="B97" s="1">
        <v>38131</v>
      </c>
      <c r="C97" t="s">
        <v>289</v>
      </c>
      <c r="D97">
        <v>0</v>
      </c>
      <c r="E97">
        <v>0</v>
      </c>
      <c r="F97">
        <v>133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 t="s">
        <v>290</v>
      </c>
      <c r="N97" t="s">
        <v>291</v>
      </c>
      <c r="O97" t="s">
        <v>292</v>
      </c>
      <c r="P97" t="s">
        <v>293</v>
      </c>
    </row>
    <row r="98" spans="1:16" ht="12">
      <c r="A98" t="s">
        <v>47</v>
      </c>
      <c r="B98" s="1">
        <v>38131</v>
      </c>
      <c r="C98" t="s">
        <v>294</v>
      </c>
      <c r="D98">
        <v>0</v>
      </c>
      <c r="E98">
        <v>0</v>
      </c>
      <c r="F98">
        <v>70</v>
      </c>
      <c r="G98">
        <v>3</v>
      </c>
      <c r="H98">
        <v>2</v>
      </c>
      <c r="I98">
        <v>1</v>
      </c>
      <c r="J98">
        <v>1</v>
      </c>
      <c r="K98">
        <v>3</v>
      </c>
      <c r="L98">
        <v>2</v>
      </c>
      <c r="M98" t="s">
        <v>295</v>
      </c>
      <c r="N98" t="s">
        <v>296</v>
      </c>
      <c r="O98" t="s">
        <v>297</v>
      </c>
      <c r="P98" t="s">
        <v>65</v>
      </c>
    </row>
    <row r="99" spans="1:16" ht="12">
      <c r="A99" t="s">
        <v>47</v>
      </c>
      <c r="B99" s="1">
        <v>38131</v>
      </c>
      <c r="C99" t="s">
        <v>298</v>
      </c>
      <c r="D99">
        <v>0</v>
      </c>
      <c r="E99">
        <v>0</v>
      </c>
      <c r="F99">
        <v>118</v>
      </c>
      <c r="G99">
        <v>3</v>
      </c>
      <c r="H99">
        <v>2</v>
      </c>
      <c r="I99">
        <v>1</v>
      </c>
      <c r="J99">
        <v>1</v>
      </c>
      <c r="K99">
        <v>3</v>
      </c>
      <c r="L99">
        <v>2</v>
      </c>
      <c r="M99" t="s">
        <v>295</v>
      </c>
      <c r="N99" t="s">
        <v>296</v>
      </c>
      <c r="O99" t="s">
        <v>297</v>
      </c>
      <c r="P99" t="s">
        <v>65</v>
      </c>
    </row>
    <row r="100" spans="1:16" ht="12">
      <c r="A100" t="s">
        <v>47</v>
      </c>
      <c r="B100" s="1">
        <v>38131</v>
      </c>
      <c r="C100" t="s">
        <v>299</v>
      </c>
      <c r="D100">
        <v>0</v>
      </c>
      <c r="E100">
        <v>0</v>
      </c>
      <c r="F100">
        <v>75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 t="s">
        <v>300</v>
      </c>
      <c r="N100" t="s">
        <v>301</v>
      </c>
      <c r="O100" t="s">
        <v>302</v>
      </c>
      <c r="P100" t="s">
        <v>65</v>
      </c>
    </row>
    <row r="101" spans="1:16" ht="12">
      <c r="A101" t="s">
        <v>47</v>
      </c>
      <c r="B101" s="1">
        <v>38131</v>
      </c>
      <c r="C101" t="s">
        <v>303</v>
      </c>
      <c r="D101">
        <v>0</v>
      </c>
      <c r="E101">
        <v>0</v>
      </c>
      <c r="F101">
        <v>124</v>
      </c>
      <c r="G101">
        <v>2</v>
      </c>
      <c r="H101">
        <v>1</v>
      </c>
      <c r="I101">
        <v>1</v>
      </c>
      <c r="J101">
        <v>1</v>
      </c>
      <c r="K101">
        <v>2</v>
      </c>
      <c r="L101">
        <v>1</v>
      </c>
      <c r="M101" t="s">
        <v>216</v>
      </c>
      <c r="N101" t="s">
        <v>304</v>
      </c>
      <c r="O101" t="s">
        <v>305</v>
      </c>
      <c r="P101" t="s">
        <v>65</v>
      </c>
    </row>
    <row r="102" spans="1:16" ht="12">
      <c r="A102" t="s">
        <v>47</v>
      </c>
      <c r="B102" s="1">
        <v>38131</v>
      </c>
      <c r="C102" t="s">
        <v>306</v>
      </c>
      <c r="D102">
        <v>0</v>
      </c>
      <c r="E102">
        <v>0</v>
      </c>
      <c r="F102">
        <v>175</v>
      </c>
      <c r="G102">
        <v>1</v>
      </c>
      <c r="H102">
        <v>1</v>
      </c>
      <c r="I102">
        <v>1</v>
      </c>
      <c r="J102">
        <v>2</v>
      </c>
      <c r="K102">
        <v>2</v>
      </c>
      <c r="L102">
        <v>1</v>
      </c>
      <c r="M102" t="s">
        <v>307</v>
      </c>
      <c r="N102" t="s">
        <v>308</v>
      </c>
      <c r="O102" t="s">
        <v>309</v>
      </c>
      <c r="P102" t="s">
        <v>65</v>
      </c>
    </row>
    <row r="103" spans="1:16" ht="12">
      <c r="A103" t="s">
        <v>47</v>
      </c>
      <c r="B103" s="1">
        <v>38131</v>
      </c>
      <c r="C103" t="s">
        <v>310</v>
      </c>
      <c r="D103">
        <v>0</v>
      </c>
      <c r="E103">
        <v>0</v>
      </c>
      <c r="F103">
        <v>375</v>
      </c>
      <c r="G103">
        <v>1</v>
      </c>
      <c r="H103">
        <v>1</v>
      </c>
      <c r="I103">
        <v>3</v>
      </c>
      <c r="J103">
        <v>1</v>
      </c>
      <c r="K103">
        <v>1</v>
      </c>
      <c r="L103">
        <v>1</v>
      </c>
      <c r="M103" t="s">
        <v>311</v>
      </c>
      <c r="N103" t="s">
        <v>312</v>
      </c>
      <c r="O103" t="s">
        <v>313</v>
      </c>
      <c r="P103" t="s">
        <v>314</v>
      </c>
    </row>
    <row r="104" spans="1:16" ht="12">
      <c r="A104" t="s">
        <v>47</v>
      </c>
      <c r="B104" s="1">
        <v>38131</v>
      </c>
      <c r="C104" t="s">
        <v>315</v>
      </c>
      <c r="D104">
        <v>0</v>
      </c>
      <c r="E104">
        <v>0</v>
      </c>
      <c r="F104">
        <v>112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 t="s">
        <v>316</v>
      </c>
      <c r="N104" t="s">
        <v>317</v>
      </c>
      <c r="O104" t="s">
        <v>318</v>
      </c>
      <c r="P104" t="s">
        <v>65</v>
      </c>
    </row>
    <row r="105" spans="1:16" ht="12">
      <c r="A105" t="s">
        <v>47</v>
      </c>
      <c r="B105" s="1">
        <v>38131</v>
      </c>
      <c r="C105" t="s">
        <v>319</v>
      </c>
      <c r="D105">
        <v>0</v>
      </c>
      <c r="E105">
        <v>0</v>
      </c>
      <c r="F105">
        <v>98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 t="s">
        <v>320</v>
      </c>
      <c r="N105" t="s">
        <v>321</v>
      </c>
      <c r="O105" t="s">
        <v>322</v>
      </c>
      <c r="P105" t="s">
        <v>323</v>
      </c>
    </row>
    <row r="106" spans="1:16" ht="12">
      <c r="A106" t="s">
        <v>47</v>
      </c>
      <c r="B106" s="1">
        <v>38131</v>
      </c>
      <c r="C106" t="s">
        <v>324</v>
      </c>
      <c r="D106">
        <v>0</v>
      </c>
      <c r="E106">
        <v>0</v>
      </c>
      <c r="F106">
        <v>56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1</v>
      </c>
      <c r="M106" t="s">
        <v>203</v>
      </c>
      <c r="N106" t="s">
        <v>65</v>
      </c>
      <c r="O106" t="s">
        <v>204</v>
      </c>
      <c r="P106" t="s">
        <v>120</v>
      </c>
    </row>
    <row r="107" spans="1:16" ht="12">
      <c r="A107" t="s">
        <v>47</v>
      </c>
      <c r="B107" s="1">
        <v>38131</v>
      </c>
      <c r="C107" t="s">
        <v>325</v>
      </c>
      <c r="D107">
        <v>0</v>
      </c>
      <c r="E107">
        <v>0</v>
      </c>
      <c r="F107">
        <v>43</v>
      </c>
      <c r="G107">
        <v>1</v>
      </c>
      <c r="H107">
        <v>1</v>
      </c>
      <c r="I107">
        <v>2</v>
      </c>
      <c r="J107">
        <v>2</v>
      </c>
      <c r="K107">
        <v>2</v>
      </c>
      <c r="L107">
        <v>1</v>
      </c>
      <c r="M107" t="s">
        <v>279</v>
      </c>
      <c r="N107" t="s">
        <v>65</v>
      </c>
      <c r="O107" t="s">
        <v>65</v>
      </c>
      <c r="P107" t="s">
        <v>65</v>
      </c>
    </row>
    <row r="108" spans="1:16" ht="12">
      <c r="A108" t="s">
        <v>47</v>
      </c>
      <c r="B108" s="1">
        <v>38131</v>
      </c>
      <c r="C108" t="s">
        <v>326</v>
      </c>
      <c r="D108">
        <v>0</v>
      </c>
      <c r="E108">
        <v>0</v>
      </c>
      <c r="F108">
        <v>91</v>
      </c>
      <c r="G108">
        <v>1</v>
      </c>
      <c r="H108">
        <v>1</v>
      </c>
      <c r="I108">
        <v>2</v>
      </c>
      <c r="J108">
        <v>2</v>
      </c>
      <c r="K108">
        <v>2</v>
      </c>
      <c r="L108">
        <v>1</v>
      </c>
      <c r="M108" t="s">
        <v>279</v>
      </c>
      <c r="N108" t="s">
        <v>65</v>
      </c>
      <c r="O108" t="s">
        <v>65</v>
      </c>
      <c r="P108" t="s">
        <v>65</v>
      </c>
    </row>
    <row r="109" spans="1:16" ht="12">
      <c r="A109" t="s">
        <v>47</v>
      </c>
      <c r="B109" s="1">
        <v>38131</v>
      </c>
      <c r="C109" t="s">
        <v>327</v>
      </c>
      <c r="D109">
        <v>0</v>
      </c>
      <c r="E109">
        <v>0</v>
      </c>
      <c r="F109">
        <v>88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 t="s">
        <v>219</v>
      </c>
      <c r="N109" t="s">
        <v>65</v>
      </c>
      <c r="O109" t="s">
        <v>220</v>
      </c>
      <c r="P109" t="s">
        <v>65</v>
      </c>
    </row>
    <row r="110" spans="1:16" ht="12">
      <c r="A110" t="s">
        <v>47</v>
      </c>
      <c r="B110" s="1">
        <v>38131</v>
      </c>
      <c r="C110" t="s">
        <v>328</v>
      </c>
      <c r="D110">
        <v>0</v>
      </c>
      <c r="E110">
        <v>0</v>
      </c>
      <c r="F110">
        <v>136</v>
      </c>
      <c r="G110">
        <v>2</v>
      </c>
      <c r="H110">
        <v>2</v>
      </c>
      <c r="I110">
        <v>2</v>
      </c>
      <c r="J110">
        <v>2</v>
      </c>
      <c r="K110">
        <v>2</v>
      </c>
      <c r="L110">
        <v>2</v>
      </c>
      <c r="M110" t="s">
        <v>219</v>
      </c>
      <c r="N110" t="s">
        <v>65</v>
      </c>
      <c r="O110" t="s">
        <v>220</v>
      </c>
      <c r="P110" t="s">
        <v>65</v>
      </c>
    </row>
    <row r="111" spans="1:16" ht="12">
      <c r="A111" t="s">
        <v>47</v>
      </c>
      <c r="B111" s="1">
        <v>38131</v>
      </c>
      <c r="C111" t="s">
        <v>329</v>
      </c>
      <c r="D111">
        <v>0</v>
      </c>
      <c r="E111">
        <v>0</v>
      </c>
      <c r="F111">
        <v>211</v>
      </c>
      <c r="G111">
        <v>1</v>
      </c>
      <c r="H111">
        <v>1</v>
      </c>
      <c r="I111">
        <v>1</v>
      </c>
      <c r="J111">
        <v>2</v>
      </c>
      <c r="K111">
        <f>-2-2</f>
        <v>-4</v>
      </c>
      <c r="L111">
        <f>-2-2</f>
        <v>-4</v>
      </c>
      <c r="M111" t="s">
        <v>65</v>
      </c>
      <c r="N111" t="s">
        <v>65</v>
      </c>
      <c r="O111" t="s">
        <v>65</v>
      </c>
      <c r="P111" t="s">
        <v>65</v>
      </c>
    </row>
    <row r="112" spans="1:16" ht="12">
      <c r="A112" t="s">
        <v>47</v>
      </c>
      <c r="B112" s="1">
        <v>38131</v>
      </c>
      <c r="C112" t="s">
        <v>330</v>
      </c>
      <c r="D112">
        <v>0</v>
      </c>
      <c r="E112">
        <v>0</v>
      </c>
      <c r="F112">
        <v>82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2</v>
      </c>
      <c r="M112" t="s">
        <v>331</v>
      </c>
      <c r="N112" t="s">
        <v>332</v>
      </c>
      <c r="O112" t="s">
        <v>333</v>
      </c>
      <c r="P112" t="s">
        <v>334</v>
      </c>
    </row>
    <row r="113" spans="1:16" ht="12">
      <c r="A113" t="s">
        <v>47</v>
      </c>
      <c r="B113" s="1">
        <v>38131</v>
      </c>
      <c r="C113" t="s">
        <v>335</v>
      </c>
      <c r="D113">
        <v>0</v>
      </c>
      <c r="E113">
        <v>0</v>
      </c>
      <c r="F113">
        <v>59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 t="s">
        <v>336</v>
      </c>
      <c r="N113" t="s">
        <v>337</v>
      </c>
      <c r="O113" t="s">
        <v>338</v>
      </c>
      <c r="P113" t="s">
        <v>65</v>
      </c>
    </row>
    <row r="114" spans="1:16" ht="12">
      <c r="A114" t="s">
        <v>47</v>
      </c>
      <c r="B114" s="1">
        <v>38131</v>
      </c>
      <c r="C114" t="s">
        <v>339</v>
      </c>
      <c r="D114">
        <v>0</v>
      </c>
      <c r="E114">
        <v>0</v>
      </c>
      <c r="F114">
        <v>50</v>
      </c>
      <c r="G114">
        <v>1</v>
      </c>
      <c r="H114">
        <v>2</v>
      </c>
      <c r="I114">
        <v>3</v>
      </c>
      <c r="J114">
        <v>2</v>
      </c>
      <c r="K114">
        <v>1</v>
      </c>
      <c r="L114">
        <v>1</v>
      </c>
      <c r="M114" t="s">
        <v>279</v>
      </c>
      <c r="N114" t="s">
        <v>65</v>
      </c>
      <c r="O114" t="s">
        <v>340</v>
      </c>
      <c r="P114" t="s">
        <v>65</v>
      </c>
    </row>
    <row r="115" spans="1:16" ht="12">
      <c r="A115" t="s">
        <v>47</v>
      </c>
      <c r="B115" s="1">
        <v>38131</v>
      </c>
      <c r="C115" t="s">
        <v>341</v>
      </c>
      <c r="D115">
        <v>0</v>
      </c>
      <c r="E115">
        <v>0</v>
      </c>
      <c r="F115">
        <v>139</v>
      </c>
      <c r="G115">
        <v>1</v>
      </c>
      <c r="H115">
        <v>1</v>
      </c>
      <c r="I115">
        <v>1</v>
      </c>
      <c r="J115">
        <v>2</v>
      </c>
      <c r="K115">
        <v>2</v>
      </c>
      <c r="L115">
        <v>1</v>
      </c>
      <c r="M115" t="s">
        <v>342</v>
      </c>
      <c r="N115" t="s">
        <v>343</v>
      </c>
      <c r="O115" t="s">
        <v>344</v>
      </c>
      <c r="P115" t="s">
        <v>345</v>
      </c>
    </row>
    <row r="116" spans="1:16" ht="12">
      <c r="A116" t="s">
        <v>47</v>
      </c>
      <c r="B116" s="1">
        <v>38131</v>
      </c>
      <c r="C116" t="s">
        <v>346</v>
      </c>
      <c r="D116">
        <v>0</v>
      </c>
      <c r="E116">
        <v>0</v>
      </c>
      <c r="F116">
        <v>61</v>
      </c>
      <c r="G116">
        <v>1</v>
      </c>
      <c r="H116">
        <v>3</v>
      </c>
      <c r="I116">
        <v>3</v>
      </c>
      <c r="J116">
        <v>1</v>
      </c>
      <c r="K116">
        <v>2</v>
      </c>
      <c r="L116">
        <v>1</v>
      </c>
      <c r="M116" t="s">
        <v>347</v>
      </c>
      <c r="N116" t="s">
        <v>348</v>
      </c>
      <c r="O116" t="s">
        <v>268</v>
      </c>
      <c r="P116" t="s">
        <v>65</v>
      </c>
    </row>
    <row r="117" spans="1:16" ht="12">
      <c r="A117" t="s">
        <v>47</v>
      </c>
      <c r="B117" s="1">
        <v>38131</v>
      </c>
      <c r="C117" t="s">
        <v>349</v>
      </c>
      <c r="D117">
        <v>0</v>
      </c>
      <c r="E117">
        <v>0</v>
      </c>
      <c r="F117">
        <v>82</v>
      </c>
      <c r="G117">
        <v>2</v>
      </c>
      <c r="H117">
        <v>1</v>
      </c>
      <c r="I117">
        <v>1</v>
      </c>
      <c r="J117">
        <v>1</v>
      </c>
      <c r="K117">
        <v>2</v>
      </c>
      <c r="L117">
        <v>1</v>
      </c>
      <c r="M117" t="s">
        <v>216</v>
      </c>
      <c r="N117" t="s">
        <v>304</v>
      </c>
      <c r="O117" t="s">
        <v>305</v>
      </c>
      <c r="P117" t="s">
        <v>65</v>
      </c>
    </row>
    <row r="118" spans="1:16" ht="12">
      <c r="A118" t="s">
        <v>47</v>
      </c>
      <c r="B118" s="1">
        <v>38131</v>
      </c>
      <c r="C118" t="s">
        <v>349</v>
      </c>
      <c r="D118">
        <v>0</v>
      </c>
      <c r="E118">
        <v>0</v>
      </c>
      <c r="F118">
        <v>82</v>
      </c>
      <c r="G118">
        <v>2</v>
      </c>
      <c r="H118">
        <v>1</v>
      </c>
      <c r="I118">
        <v>1</v>
      </c>
      <c r="J118">
        <v>1</v>
      </c>
      <c r="K118">
        <v>2</v>
      </c>
      <c r="L118">
        <v>1</v>
      </c>
      <c r="M118" t="s">
        <v>216</v>
      </c>
      <c r="N118" t="s">
        <v>304</v>
      </c>
      <c r="O118" t="s">
        <v>305</v>
      </c>
      <c r="P118" t="s">
        <v>65</v>
      </c>
    </row>
    <row r="119" spans="1:16" ht="12">
      <c r="A119" t="s">
        <v>47</v>
      </c>
      <c r="B119" s="1">
        <v>38131</v>
      </c>
      <c r="C119" t="s">
        <v>350</v>
      </c>
      <c r="D119">
        <v>0</v>
      </c>
      <c r="E119">
        <v>0</v>
      </c>
      <c r="F119">
        <v>71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 t="s">
        <v>351</v>
      </c>
      <c r="N119" t="s">
        <v>352</v>
      </c>
      <c r="O119" t="s">
        <v>353</v>
      </c>
      <c r="P119" t="s">
        <v>354</v>
      </c>
    </row>
    <row r="120" spans="1:16" ht="12">
      <c r="A120" t="s">
        <v>47</v>
      </c>
      <c r="B120" s="1">
        <v>38131</v>
      </c>
      <c r="C120" t="s">
        <v>355</v>
      </c>
      <c r="D120">
        <v>0</v>
      </c>
      <c r="E120">
        <v>0</v>
      </c>
      <c r="F120">
        <v>100</v>
      </c>
      <c r="G120">
        <v>2</v>
      </c>
      <c r="H120">
        <v>2</v>
      </c>
      <c r="I120">
        <v>1</v>
      </c>
      <c r="J120">
        <v>2</v>
      </c>
      <c r="K120">
        <v>2</v>
      </c>
      <c r="L120">
        <v>1</v>
      </c>
      <c r="M120" t="s">
        <v>356</v>
      </c>
      <c r="N120" t="s">
        <v>357</v>
      </c>
      <c r="O120" t="s">
        <v>357</v>
      </c>
      <c r="P120" t="s">
        <v>357</v>
      </c>
    </row>
    <row r="121" spans="1:16" ht="12">
      <c r="A121" t="s">
        <v>47</v>
      </c>
      <c r="B121" s="1">
        <v>38131</v>
      </c>
      <c r="C121" t="s">
        <v>358</v>
      </c>
      <c r="D121">
        <v>0</v>
      </c>
      <c r="E121">
        <v>0</v>
      </c>
      <c r="F121">
        <v>54</v>
      </c>
      <c r="G121">
        <v>2</v>
      </c>
      <c r="H121">
        <v>2</v>
      </c>
      <c r="I121">
        <v>1</v>
      </c>
      <c r="J121">
        <v>1</v>
      </c>
      <c r="K121">
        <v>1</v>
      </c>
      <c r="L121">
        <v>1</v>
      </c>
      <c r="M121" t="s">
        <v>359</v>
      </c>
      <c r="N121" t="s">
        <v>360</v>
      </c>
      <c r="O121" t="s">
        <v>361</v>
      </c>
      <c r="P121" t="s">
        <v>357</v>
      </c>
    </row>
    <row r="122" spans="1:16" ht="12">
      <c r="A122" t="s">
        <v>47</v>
      </c>
      <c r="B122" s="1">
        <v>38132</v>
      </c>
      <c r="C122" t="s">
        <v>362</v>
      </c>
      <c r="D122">
        <v>0</v>
      </c>
      <c r="E122">
        <v>0</v>
      </c>
      <c r="F122">
        <v>280</v>
      </c>
      <c r="G122">
        <v>1</v>
      </c>
      <c r="H122">
        <v>4</v>
      </c>
      <c r="I122">
        <v>4</v>
      </c>
      <c r="J122">
        <v>3</v>
      </c>
      <c r="K122">
        <v>3</v>
      </c>
      <c r="L122">
        <v>2</v>
      </c>
      <c r="M122" t="s">
        <v>363</v>
      </c>
      <c r="N122" t="s">
        <v>65</v>
      </c>
      <c r="O122" t="s">
        <v>65</v>
      </c>
      <c r="P122" t="s">
        <v>65</v>
      </c>
    </row>
    <row r="123" spans="1:16" ht="12">
      <c r="A123" t="s">
        <v>47</v>
      </c>
      <c r="B123" s="1">
        <v>38132</v>
      </c>
      <c r="C123" t="s">
        <v>364</v>
      </c>
      <c r="D123">
        <v>0</v>
      </c>
      <c r="E123">
        <v>0</v>
      </c>
      <c r="F123">
        <v>130</v>
      </c>
      <c r="G123">
        <v>3</v>
      </c>
      <c r="H123">
        <v>2</v>
      </c>
      <c r="I123">
        <v>2</v>
      </c>
      <c r="J123">
        <v>2</v>
      </c>
      <c r="K123">
        <v>2</v>
      </c>
      <c r="L123">
        <v>1</v>
      </c>
      <c r="M123" t="s">
        <v>365</v>
      </c>
      <c r="N123" t="s">
        <v>366</v>
      </c>
      <c r="O123" t="s">
        <v>367</v>
      </c>
      <c r="P123" t="s">
        <v>368</v>
      </c>
    </row>
    <row r="124" spans="1:16" ht="12">
      <c r="A124" t="s">
        <v>47</v>
      </c>
      <c r="B124" s="1">
        <v>38132</v>
      </c>
      <c r="C124" t="s">
        <v>369</v>
      </c>
      <c r="D124">
        <v>0</v>
      </c>
      <c r="E124">
        <v>0</v>
      </c>
      <c r="F124">
        <v>121</v>
      </c>
      <c r="G124">
        <v>1</v>
      </c>
      <c r="H124">
        <v>1</v>
      </c>
      <c r="I124">
        <v>1</v>
      </c>
      <c r="J124">
        <v>1</v>
      </c>
      <c r="K124">
        <v>2</v>
      </c>
      <c r="L124">
        <v>1</v>
      </c>
      <c r="M124" t="s">
        <v>370</v>
      </c>
      <c r="N124" t="s">
        <v>371</v>
      </c>
      <c r="O124" t="s">
        <v>65</v>
      </c>
      <c r="P124" t="s">
        <v>65</v>
      </c>
    </row>
    <row r="125" spans="1:16" ht="12">
      <c r="A125" t="s">
        <v>47</v>
      </c>
      <c r="B125" s="1">
        <v>38131</v>
      </c>
      <c r="C125" t="s">
        <v>372</v>
      </c>
      <c r="D125">
        <v>0</v>
      </c>
      <c r="E125">
        <v>0</v>
      </c>
      <c r="F125">
        <v>164</v>
      </c>
      <c r="G125">
        <v>1</v>
      </c>
      <c r="H125">
        <v>1</v>
      </c>
      <c r="I125">
        <v>1</v>
      </c>
      <c r="J125">
        <v>2</v>
      </c>
      <c r="K125">
        <v>2</v>
      </c>
      <c r="L125">
        <v>1</v>
      </c>
      <c r="M125" t="s">
        <v>307</v>
      </c>
      <c r="N125" t="s">
        <v>308</v>
      </c>
      <c r="O125" t="s">
        <v>309</v>
      </c>
      <c r="P125" t="s">
        <v>65</v>
      </c>
    </row>
    <row r="126" spans="1:16" ht="12">
      <c r="A126" t="s">
        <v>47</v>
      </c>
      <c r="B126" s="1">
        <v>38131</v>
      </c>
      <c r="C126" t="s">
        <v>372</v>
      </c>
      <c r="D126">
        <v>0</v>
      </c>
      <c r="E126">
        <v>0</v>
      </c>
      <c r="F126">
        <v>164</v>
      </c>
      <c r="G126">
        <v>1</v>
      </c>
      <c r="H126">
        <v>1</v>
      </c>
      <c r="I126">
        <v>1</v>
      </c>
      <c r="J126">
        <v>2</v>
      </c>
      <c r="K126">
        <v>2</v>
      </c>
      <c r="L126">
        <v>1</v>
      </c>
      <c r="M126" t="s">
        <v>307</v>
      </c>
      <c r="N126" t="s">
        <v>308</v>
      </c>
      <c r="O126" t="s">
        <v>309</v>
      </c>
      <c r="P126" t="s">
        <v>65</v>
      </c>
    </row>
    <row r="127" spans="1:16" ht="12">
      <c r="A127" t="s">
        <v>47</v>
      </c>
      <c r="B127" s="1">
        <v>38131</v>
      </c>
      <c r="C127" t="s">
        <v>373</v>
      </c>
      <c r="D127">
        <v>0</v>
      </c>
      <c r="E127">
        <v>0</v>
      </c>
      <c r="F127">
        <v>171</v>
      </c>
      <c r="G127">
        <v>1</v>
      </c>
      <c r="H127">
        <v>1</v>
      </c>
      <c r="I127">
        <v>1</v>
      </c>
      <c r="J127">
        <v>2</v>
      </c>
      <c r="K127">
        <v>2</v>
      </c>
      <c r="L127">
        <v>1</v>
      </c>
      <c r="M127" t="s">
        <v>307</v>
      </c>
      <c r="N127" t="s">
        <v>308</v>
      </c>
      <c r="O127" t="s">
        <v>309</v>
      </c>
      <c r="P127" t="s">
        <v>65</v>
      </c>
    </row>
    <row r="128" spans="1:16" ht="12">
      <c r="A128" t="s">
        <v>47</v>
      </c>
      <c r="B128" s="1">
        <v>38131</v>
      </c>
      <c r="C128" t="s">
        <v>374</v>
      </c>
      <c r="D128">
        <v>0</v>
      </c>
      <c r="E128">
        <v>0</v>
      </c>
      <c r="F128">
        <v>105</v>
      </c>
      <c r="G128">
        <v>2</v>
      </c>
      <c r="H128">
        <v>1</v>
      </c>
      <c r="I128">
        <v>1</v>
      </c>
      <c r="J128">
        <v>1</v>
      </c>
      <c r="K128">
        <v>2</v>
      </c>
      <c r="L128">
        <v>1</v>
      </c>
      <c r="M128" t="s">
        <v>200</v>
      </c>
      <c r="N128" t="s">
        <v>201</v>
      </c>
      <c r="O128" t="s">
        <v>65</v>
      </c>
      <c r="P128" t="s">
        <v>65</v>
      </c>
    </row>
    <row r="129" spans="1:16" ht="12">
      <c r="A129" t="s">
        <v>47</v>
      </c>
      <c r="B129" s="1">
        <v>38131</v>
      </c>
      <c r="C129" t="s">
        <v>375</v>
      </c>
      <c r="D129">
        <v>0</v>
      </c>
      <c r="E129">
        <v>0</v>
      </c>
      <c r="F129">
        <v>225</v>
      </c>
      <c r="G129">
        <v>1</v>
      </c>
      <c r="H129">
        <v>1</v>
      </c>
      <c r="I129">
        <v>1</v>
      </c>
      <c r="J129">
        <v>2</v>
      </c>
      <c r="K129">
        <v>1</v>
      </c>
      <c r="L129">
        <v>1</v>
      </c>
      <c r="M129" t="s">
        <v>376</v>
      </c>
      <c r="N129" t="s">
        <v>377</v>
      </c>
      <c r="O129" t="s">
        <v>378</v>
      </c>
      <c r="P129" t="s">
        <v>379</v>
      </c>
    </row>
    <row r="130" spans="1:16" ht="12">
      <c r="A130" t="s">
        <v>47</v>
      </c>
      <c r="B130" s="1">
        <v>38131</v>
      </c>
      <c r="C130" t="s">
        <v>380</v>
      </c>
      <c r="D130">
        <v>0</v>
      </c>
      <c r="E130">
        <v>0</v>
      </c>
      <c r="F130">
        <v>141</v>
      </c>
      <c r="G130">
        <v>3</v>
      </c>
      <c r="H130">
        <v>3</v>
      </c>
      <c r="I130">
        <v>3</v>
      </c>
      <c r="J130">
        <v>3</v>
      </c>
      <c r="K130">
        <v>3</v>
      </c>
      <c r="L130">
        <v>1</v>
      </c>
      <c r="M130" t="s">
        <v>381</v>
      </c>
      <c r="N130" t="s">
        <v>382</v>
      </c>
      <c r="O130" t="s">
        <v>383</v>
      </c>
      <c r="P130" t="s">
        <v>65</v>
      </c>
    </row>
    <row r="131" spans="1:16" ht="12">
      <c r="A131" t="s">
        <v>47</v>
      </c>
      <c r="B131" s="1">
        <v>38131</v>
      </c>
      <c r="C131" t="s">
        <v>384</v>
      </c>
      <c r="D131">
        <v>0</v>
      </c>
      <c r="E131">
        <v>0</v>
      </c>
      <c r="F131">
        <v>31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 t="s">
        <v>385</v>
      </c>
      <c r="N131" t="s">
        <v>65</v>
      </c>
      <c r="O131" t="s">
        <v>65</v>
      </c>
      <c r="P131" t="s">
        <v>260</v>
      </c>
    </row>
    <row r="132" spans="1:16" ht="12">
      <c r="A132" t="s">
        <v>47</v>
      </c>
      <c r="B132" s="1">
        <v>38131</v>
      </c>
      <c r="C132" t="s">
        <v>386</v>
      </c>
      <c r="D132">
        <v>0</v>
      </c>
      <c r="E132">
        <v>0</v>
      </c>
      <c r="F132">
        <v>53</v>
      </c>
      <c r="G132">
        <v>2</v>
      </c>
      <c r="H132">
        <v>3</v>
      </c>
      <c r="I132">
        <v>3</v>
      </c>
      <c r="J132">
        <v>4</v>
      </c>
      <c r="K132">
        <v>2</v>
      </c>
      <c r="L132">
        <v>1</v>
      </c>
      <c r="M132" t="s">
        <v>387</v>
      </c>
      <c r="N132" t="s">
        <v>196</v>
      </c>
      <c r="O132" t="s">
        <v>388</v>
      </c>
      <c r="P132" t="s">
        <v>196</v>
      </c>
    </row>
    <row r="133" spans="1:16" ht="12">
      <c r="A133" t="s">
        <v>47</v>
      </c>
      <c r="B133" s="1">
        <v>38131</v>
      </c>
      <c r="C133" t="s">
        <v>389</v>
      </c>
      <c r="D133">
        <v>0</v>
      </c>
      <c r="E133">
        <v>0</v>
      </c>
      <c r="F133">
        <v>74</v>
      </c>
      <c r="G133">
        <v>2</v>
      </c>
      <c r="H133">
        <v>1</v>
      </c>
      <c r="I133">
        <v>1</v>
      </c>
      <c r="J133">
        <v>1</v>
      </c>
      <c r="K133">
        <v>1</v>
      </c>
      <c r="L133">
        <v>1</v>
      </c>
      <c r="M133" t="s">
        <v>390</v>
      </c>
      <c r="N133" t="s">
        <v>391</v>
      </c>
      <c r="O133" t="s">
        <v>392</v>
      </c>
      <c r="P133" t="s">
        <v>393</v>
      </c>
    </row>
    <row r="134" spans="1:16" ht="12">
      <c r="A134" t="s">
        <v>47</v>
      </c>
      <c r="B134" s="1">
        <v>38131</v>
      </c>
      <c r="C134" t="s">
        <v>394</v>
      </c>
      <c r="D134">
        <v>0</v>
      </c>
      <c r="E134">
        <v>0</v>
      </c>
      <c r="F134">
        <v>22</v>
      </c>
      <c r="G134">
        <v>1</v>
      </c>
      <c r="H134">
        <v>2</v>
      </c>
      <c r="I134">
        <v>3</v>
      </c>
      <c r="J134">
        <v>3</v>
      </c>
      <c r="K134">
        <v>3</v>
      </c>
      <c r="L134">
        <v>2</v>
      </c>
      <c r="M134" t="s">
        <v>65</v>
      </c>
      <c r="N134" t="s">
        <v>65</v>
      </c>
      <c r="O134" t="s">
        <v>65</v>
      </c>
      <c r="P134" t="s">
        <v>65</v>
      </c>
    </row>
    <row r="135" spans="1:16" ht="12">
      <c r="A135" t="s">
        <v>47</v>
      </c>
      <c r="B135" s="1">
        <v>38131</v>
      </c>
      <c r="C135" t="s">
        <v>395</v>
      </c>
      <c r="D135">
        <v>0</v>
      </c>
      <c r="E135">
        <v>0</v>
      </c>
      <c r="F135">
        <v>97</v>
      </c>
      <c r="G135">
        <v>1</v>
      </c>
      <c r="H135">
        <v>1</v>
      </c>
      <c r="I135">
        <v>3</v>
      </c>
      <c r="J135">
        <v>1</v>
      </c>
      <c r="K135">
        <v>1</v>
      </c>
      <c r="L135">
        <v>1</v>
      </c>
      <c r="M135" t="s">
        <v>396</v>
      </c>
      <c r="N135" t="s">
        <v>397</v>
      </c>
      <c r="O135" t="s">
        <v>398</v>
      </c>
      <c r="P135" t="s">
        <v>399</v>
      </c>
    </row>
    <row r="136" spans="1:16" ht="12">
      <c r="A136" t="s">
        <v>47</v>
      </c>
      <c r="B136" s="1">
        <v>38131</v>
      </c>
      <c r="C136" t="s">
        <v>400</v>
      </c>
      <c r="D136">
        <v>0</v>
      </c>
      <c r="E136">
        <v>0</v>
      </c>
      <c r="F136">
        <v>124</v>
      </c>
      <c r="G136">
        <v>2</v>
      </c>
      <c r="H136">
        <v>4</v>
      </c>
      <c r="I136">
        <v>2</v>
      </c>
      <c r="J136">
        <v>2</v>
      </c>
      <c r="K136">
        <v>2</v>
      </c>
      <c r="L136">
        <v>1</v>
      </c>
      <c r="M136" t="s">
        <v>236</v>
      </c>
      <c r="N136" t="s">
        <v>65</v>
      </c>
      <c r="O136" t="s">
        <v>65</v>
      </c>
      <c r="P136" t="s">
        <v>65</v>
      </c>
    </row>
    <row r="137" spans="1:16" ht="12">
      <c r="A137" t="s">
        <v>47</v>
      </c>
      <c r="B137" s="1">
        <v>38131</v>
      </c>
      <c r="C137" t="s">
        <v>400</v>
      </c>
      <c r="D137">
        <v>0</v>
      </c>
      <c r="E137">
        <v>0</v>
      </c>
      <c r="F137">
        <v>124</v>
      </c>
      <c r="G137">
        <v>2</v>
      </c>
      <c r="H137">
        <v>4</v>
      </c>
      <c r="I137">
        <v>2</v>
      </c>
      <c r="J137">
        <v>2</v>
      </c>
      <c r="K137">
        <v>2</v>
      </c>
      <c r="L137">
        <v>1</v>
      </c>
      <c r="M137" t="s">
        <v>236</v>
      </c>
      <c r="N137" t="s">
        <v>65</v>
      </c>
      <c r="O137" t="s">
        <v>65</v>
      </c>
      <c r="P137" t="s">
        <v>65</v>
      </c>
    </row>
    <row r="138" spans="1:16" ht="12">
      <c r="A138" t="s">
        <v>47</v>
      </c>
      <c r="B138" s="1">
        <v>38131</v>
      </c>
      <c r="C138" t="s">
        <v>401</v>
      </c>
      <c r="D138">
        <v>0</v>
      </c>
      <c r="E138">
        <v>0</v>
      </c>
      <c r="F138">
        <v>97</v>
      </c>
      <c r="G138">
        <v>4</v>
      </c>
      <c r="H138">
        <v>4</v>
      </c>
      <c r="I138">
        <v>4</v>
      </c>
      <c r="J138">
        <v>4</v>
      </c>
      <c r="K138">
        <v>3</v>
      </c>
      <c r="L138">
        <v>2</v>
      </c>
      <c r="M138" t="s">
        <v>274</v>
      </c>
      <c r="N138" t="s">
        <v>65</v>
      </c>
      <c r="O138" t="s">
        <v>275</v>
      </c>
      <c r="P138" t="s">
        <v>65</v>
      </c>
    </row>
    <row r="139" spans="1:16" ht="12">
      <c r="A139" t="s">
        <v>47</v>
      </c>
      <c r="B139" s="1">
        <v>38131</v>
      </c>
      <c r="C139" t="s">
        <v>402</v>
      </c>
      <c r="D139">
        <v>0</v>
      </c>
      <c r="E139">
        <v>0</v>
      </c>
      <c r="F139">
        <v>153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 t="s">
        <v>403</v>
      </c>
      <c r="N139" t="s">
        <v>404</v>
      </c>
      <c r="O139" t="s">
        <v>405</v>
      </c>
      <c r="P139" t="s">
        <v>406</v>
      </c>
    </row>
    <row r="140" spans="1:16" ht="12">
      <c r="A140" t="s">
        <v>47</v>
      </c>
      <c r="B140" s="1">
        <v>38131</v>
      </c>
      <c r="C140" t="s">
        <v>407</v>
      </c>
      <c r="D140">
        <v>0</v>
      </c>
      <c r="E140">
        <v>0</v>
      </c>
      <c r="F140">
        <v>124</v>
      </c>
      <c r="G140">
        <v>3</v>
      </c>
      <c r="H140">
        <v>3</v>
      </c>
      <c r="I140">
        <v>3</v>
      </c>
      <c r="J140">
        <v>4</v>
      </c>
      <c r="K140">
        <v>4</v>
      </c>
      <c r="L140">
        <v>2</v>
      </c>
      <c r="M140" t="s">
        <v>408</v>
      </c>
      <c r="N140" t="s">
        <v>409</v>
      </c>
      <c r="O140" t="s">
        <v>410</v>
      </c>
      <c r="P140" t="s">
        <v>411</v>
      </c>
    </row>
    <row r="141" spans="1:16" ht="12">
      <c r="A141" t="s">
        <v>47</v>
      </c>
      <c r="B141" s="1">
        <v>38131</v>
      </c>
      <c r="C141" t="s">
        <v>412</v>
      </c>
      <c r="D141">
        <v>0</v>
      </c>
      <c r="E141">
        <v>0</v>
      </c>
      <c r="F141">
        <v>88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 t="s">
        <v>290</v>
      </c>
      <c r="N141" t="s">
        <v>291</v>
      </c>
      <c r="O141" t="s">
        <v>292</v>
      </c>
      <c r="P141" t="s">
        <v>293</v>
      </c>
    </row>
    <row r="142" spans="1:16" ht="12">
      <c r="A142" t="s">
        <v>47</v>
      </c>
      <c r="B142" s="1">
        <v>38132</v>
      </c>
      <c r="C142" t="s">
        <v>413</v>
      </c>
      <c r="D142">
        <v>0</v>
      </c>
      <c r="E142">
        <v>0</v>
      </c>
      <c r="F142">
        <v>87</v>
      </c>
      <c r="G142">
        <v>2</v>
      </c>
      <c r="H142">
        <v>2</v>
      </c>
      <c r="I142">
        <v>1</v>
      </c>
      <c r="J142">
        <v>1</v>
      </c>
      <c r="K142">
        <v>1</v>
      </c>
      <c r="L142">
        <v>1</v>
      </c>
      <c r="M142" t="s">
        <v>414</v>
      </c>
      <c r="N142" t="s">
        <v>65</v>
      </c>
      <c r="O142" t="s">
        <v>415</v>
      </c>
      <c r="P142" t="s">
        <v>65</v>
      </c>
    </row>
    <row r="143" spans="1:16" ht="12">
      <c r="A143" t="s">
        <v>47</v>
      </c>
      <c r="B143" s="1">
        <v>38132</v>
      </c>
      <c r="C143" t="s">
        <v>416</v>
      </c>
      <c r="D143">
        <v>0</v>
      </c>
      <c r="E143">
        <v>0</v>
      </c>
      <c r="F143">
        <v>103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 t="s">
        <v>417</v>
      </c>
      <c r="N143" t="s">
        <v>120</v>
      </c>
      <c r="O143" t="s">
        <v>418</v>
      </c>
      <c r="P143" t="s">
        <v>65</v>
      </c>
    </row>
    <row r="144" spans="1:16" ht="12">
      <c r="A144" t="s">
        <v>47</v>
      </c>
      <c r="B144" s="1">
        <v>38132</v>
      </c>
      <c r="C144" t="s">
        <v>419</v>
      </c>
      <c r="D144">
        <v>0</v>
      </c>
      <c r="E144">
        <v>0</v>
      </c>
      <c r="F144">
        <v>30</v>
      </c>
      <c r="G144">
        <v>1</v>
      </c>
      <c r="H144">
        <v>2</v>
      </c>
      <c r="I144">
        <v>2</v>
      </c>
      <c r="J144">
        <v>3</v>
      </c>
      <c r="K144">
        <v>1</v>
      </c>
      <c r="L144">
        <v>1</v>
      </c>
      <c r="M144" t="s">
        <v>65</v>
      </c>
      <c r="N144" t="s">
        <v>65</v>
      </c>
      <c r="O144" t="s">
        <v>65</v>
      </c>
      <c r="P144" t="s">
        <v>65</v>
      </c>
    </row>
    <row r="145" spans="1:16" ht="12">
      <c r="A145" t="s">
        <v>47</v>
      </c>
      <c r="B145" s="1">
        <v>38132</v>
      </c>
      <c r="C145" t="s">
        <v>420</v>
      </c>
      <c r="D145">
        <v>0</v>
      </c>
      <c r="E145">
        <v>0</v>
      </c>
      <c r="F145">
        <v>275</v>
      </c>
      <c r="G145">
        <v>1</v>
      </c>
      <c r="H145">
        <v>2</v>
      </c>
      <c r="I145">
        <v>2</v>
      </c>
      <c r="J145">
        <v>2</v>
      </c>
      <c r="K145">
        <v>2</v>
      </c>
      <c r="L145">
        <v>1</v>
      </c>
      <c r="M145" t="s">
        <v>65</v>
      </c>
      <c r="N145" t="s">
        <v>65</v>
      </c>
      <c r="O145" t="s">
        <v>421</v>
      </c>
      <c r="P145" t="s">
        <v>422</v>
      </c>
    </row>
    <row r="146" spans="1:16" ht="12">
      <c r="A146" t="s">
        <v>47</v>
      </c>
      <c r="B146" s="1">
        <v>38132</v>
      </c>
      <c r="C146" t="s">
        <v>423</v>
      </c>
      <c r="D146">
        <v>0</v>
      </c>
      <c r="E146">
        <v>0</v>
      </c>
      <c r="F146">
        <v>149</v>
      </c>
      <c r="G146">
        <v>2</v>
      </c>
      <c r="H146">
        <v>2</v>
      </c>
      <c r="I146">
        <v>1</v>
      </c>
      <c r="J146">
        <v>1</v>
      </c>
      <c r="K146">
        <v>2</v>
      </c>
      <c r="L146">
        <v>1</v>
      </c>
      <c r="M146" t="s">
        <v>424</v>
      </c>
      <c r="N146" t="s">
        <v>425</v>
      </c>
      <c r="O146" t="s">
        <v>65</v>
      </c>
      <c r="P146" t="s">
        <v>65</v>
      </c>
    </row>
    <row r="147" spans="1:16" ht="12">
      <c r="A147" t="s">
        <v>47</v>
      </c>
      <c r="B147" s="1">
        <v>38132</v>
      </c>
      <c r="C147" t="s">
        <v>426</v>
      </c>
      <c r="D147">
        <v>0</v>
      </c>
      <c r="E147">
        <v>0</v>
      </c>
      <c r="F147">
        <v>162</v>
      </c>
      <c r="G147">
        <v>3</v>
      </c>
      <c r="H147">
        <v>3</v>
      </c>
      <c r="I147">
        <v>3</v>
      </c>
      <c r="J147">
        <v>3</v>
      </c>
      <c r="K147">
        <v>3</v>
      </c>
      <c r="L147">
        <v>1</v>
      </c>
      <c r="M147" t="s">
        <v>427</v>
      </c>
      <c r="N147" t="s">
        <v>65</v>
      </c>
      <c r="O147" t="s">
        <v>65</v>
      </c>
      <c r="P147" t="s">
        <v>65</v>
      </c>
    </row>
    <row r="148" spans="1:16" ht="12">
      <c r="A148" t="s">
        <v>47</v>
      </c>
      <c r="B148" s="1">
        <v>38132</v>
      </c>
      <c r="C148" t="s">
        <v>428</v>
      </c>
      <c r="D148">
        <v>0</v>
      </c>
      <c r="E148">
        <v>0</v>
      </c>
      <c r="F148">
        <v>176</v>
      </c>
      <c r="G148">
        <v>3</v>
      </c>
      <c r="H148">
        <v>5</v>
      </c>
      <c r="I148">
        <v>5</v>
      </c>
      <c r="J148">
        <v>4</v>
      </c>
      <c r="K148">
        <v>2</v>
      </c>
      <c r="L148">
        <v>2</v>
      </c>
      <c r="M148" t="s">
        <v>429</v>
      </c>
      <c r="N148" t="s">
        <v>430</v>
      </c>
      <c r="O148" t="s">
        <v>196</v>
      </c>
      <c r="P148" t="s">
        <v>431</v>
      </c>
    </row>
    <row r="149" spans="1:16" ht="12">
      <c r="A149" t="s">
        <v>47</v>
      </c>
      <c r="B149" s="1">
        <v>38132</v>
      </c>
      <c r="C149" t="s">
        <v>432</v>
      </c>
      <c r="D149">
        <v>0</v>
      </c>
      <c r="E149">
        <v>0</v>
      </c>
      <c r="F149">
        <v>88</v>
      </c>
      <c r="G149">
        <v>1</v>
      </c>
      <c r="H149">
        <v>1</v>
      </c>
      <c r="I149">
        <v>2</v>
      </c>
      <c r="J149">
        <v>1</v>
      </c>
      <c r="K149">
        <v>1</v>
      </c>
      <c r="L149">
        <v>1</v>
      </c>
      <c r="M149" t="s">
        <v>433</v>
      </c>
      <c r="N149" t="s">
        <v>65</v>
      </c>
      <c r="O149" t="s">
        <v>65</v>
      </c>
      <c r="P149" t="s">
        <v>65</v>
      </c>
    </row>
    <row r="150" spans="1:16" ht="12">
      <c r="A150" t="s">
        <v>47</v>
      </c>
      <c r="B150" s="1">
        <v>38132</v>
      </c>
      <c r="C150" t="s">
        <v>434</v>
      </c>
      <c r="D150">
        <v>0</v>
      </c>
      <c r="E150">
        <v>0</v>
      </c>
      <c r="F150">
        <v>111</v>
      </c>
      <c r="G150">
        <v>1</v>
      </c>
      <c r="H150">
        <v>2</v>
      </c>
      <c r="I150">
        <v>2</v>
      </c>
      <c r="J150">
        <v>2</v>
      </c>
      <c r="K150">
        <v>2</v>
      </c>
      <c r="L150">
        <v>2</v>
      </c>
      <c r="M150" t="s">
        <v>435</v>
      </c>
      <c r="N150" t="s">
        <v>436</v>
      </c>
      <c r="O150" t="s">
        <v>65</v>
      </c>
      <c r="P150" t="s">
        <v>65</v>
      </c>
    </row>
    <row r="151" spans="1:16" ht="12">
      <c r="A151" t="s">
        <v>47</v>
      </c>
      <c r="B151" s="1">
        <v>38132</v>
      </c>
      <c r="C151" t="s">
        <v>437</v>
      </c>
      <c r="D151">
        <v>0</v>
      </c>
      <c r="E151">
        <v>0</v>
      </c>
      <c r="F151">
        <v>83</v>
      </c>
      <c r="G151">
        <v>1</v>
      </c>
      <c r="H151">
        <v>1</v>
      </c>
      <c r="I151">
        <v>1</v>
      </c>
      <c r="J151">
        <v>2</v>
      </c>
      <c r="K151">
        <v>2</v>
      </c>
      <c r="L151">
        <v>1</v>
      </c>
      <c r="M151" t="s">
        <v>438</v>
      </c>
      <c r="N151" t="s">
        <v>439</v>
      </c>
      <c r="O151" t="s">
        <v>65</v>
      </c>
      <c r="P151" t="s">
        <v>65</v>
      </c>
    </row>
    <row r="152" spans="1:16" ht="12">
      <c r="A152" t="s">
        <v>47</v>
      </c>
      <c r="B152" s="1">
        <v>38132</v>
      </c>
      <c r="C152" t="s">
        <v>440</v>
      </c>
      <c r="D152">
        <v>0</v>
      </c>
      <c r="E152">
        <v>0</v>
      </c>
      <c r="F152">
        <v>109</v>
      </c>
      <c r="G152">
        <v>1</v>
      </c>
      <c r="H152">
        <v>1</v>
      </c>
      <c r="I152">
        <v>2</v>
      </c>
      <c r="J152">
        <v>1</v>
      </c>
      <c r="K152">
        <v>1</v>
      </c>
      <c r="L152">
        <v>1</v>
      </c>
      <c r="M152" t="s">
        <v>441</v>
      </c>
      <c r="N152" t="s">
        <v>65</v>
      </c>
      <c r="O152" t="s">
        <v>65</v>
      </c>
      <c r="P152" t="s">
        <v>65</v>
      </c>
    </row>
    <row r="153" spans="1:16" ht="12">
      <c r="A153" t="s">
        <v>47</v>
      </c>
      <c r="B153" s="1">
        <v>38132</v>
      </c>
      <c r="C153" t="s">
        <v>442</v>
      </c>
      <c r="D153">
        <v>0</v>
      </c>
      <c r="E153">
        <v>0</v>
      </c>
      <c r="F153">
        <v>547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 t="s">
        <v>443</v>
      </c>
      <c r="N153" t="s">
        <v>65</v>
      </c>
      <c r="O153" t="s">
        <v>65</v>
      </c>
      <c r="P153" t="s">
        <v>65</v>
      </c>
    </row>
    <row r="154" spans="1:16" ht="12">
      <c r="A154" t="s">
        <v>47</v>
      </c>
      <c r="B154" s="1">
        <v>38132</v>
      </c>
      <c r="C154" t="s">
        <v>444</v>
      </c>
      <c r="D154">
        <v>0</v>
      </c>
      <c r="E154">
        <v>0</v>
      </c>
      <c r="F154">
        <v>46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 t="s">
        <v>445</v>
      </c>
      <c r="N154" t="s">
        <v>65</v>
      </c>
      <c r="O154" t="s">
        <v>65</v>
      </c>
      <c r="P154" t="s">
        <v>65</v>
      </c>
    </row>
    <row r="155" spans="1:16" ht="12">
      <c r="A155" t="s">
        <v>47</v>
      </c>
      <c r="B155" s="1">
        <v>38132</v>
      </c>
      <c r="C155" t="s">
        <v>446</v>
      </c>
      <c r="D155">
        <v>0</v>
      </c>
      <c r="E155">
        <v>0</v>
      </c>
      <c r="F155">
        <v>240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 t="s">
        <v>447</v>
      </c>
      <c r="N155" t="s">
        <v>448</v>
      </c>
      <c r="O155" t="s">
        <v>65</v>
      </c>
      <c r="P155" t="s">
        <v>65</v>
      </c>
    </row>
    <row r="156" spans="1:16" ht="12">
      <c r="A156" t="s">
        <v>47</v>
      </c>
      <c r="B156" s="1">
        <v>38132</v>
      </c>
      <c r="C156" t="s">
        <v>449</v>
      </c>
      <c r="D156">
        <v>0</v>
      </c>
      <c r="E156">
        <v>0</v>
      </c>
      <c r="F156">
        <v>43</v>
      </c>
      <c r="G156">
        <v>2</v>
      </c>
      <c r="H156">
        <v>3</v>
      </c>
      <c r="I156">
        <v>2</v>
      </c>
      <c r="J156">
        <v>1</v>
      </c>
      <c r="K156">
        <v>2</v>
      </c>
      <c r="L156">
        <v>1</v>
      </c>
      <c r="M156" t="s">
        <v>450</v>
      </c>
      <c r="N156" t="s">
        <v>451</v>
      </c>
      <c r="O156" t="s">
        <v>65</v>
      </c>
      <c r="P156" t="s">
        <v>65</v>
      </c>
    </row>
    <row r="157" spans="1:16" ht="12">
      <c r="A157" t="s">
        <v>47</v>
      </c>
      <c r="B157" s="1">
        <v>38132</v>
      </c>
      <c r="C157" t="s">
        <v>452</v>
      </c>
      <c r="D157">
        <v>0</v>
      </c>
      <c r="E157">
        <v>0</v>
      </c>
      <c r="F157">
        <v>31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 t="s">
        <v>453</v>
      </c>
      <c r="N157" t="s">
        <v>454</v>
      </c>
      <c r="O157" t="s">
        <v>65</v>
      </c>
      <c r="P157" t="s">
        <v>65</v>
      </c>
    </row>
    <row r="158" spans="1:16" ht="12">
      <c r="A158" t="s">
        <v>47</v>
      </c>
      <c r="B158" s="1">
        <v>38132</v>
      </c>
      <c r="C158" t="s">
        <v>455</v>
      </c>
      <c r="D158">
        <v>0</v>
      </c>
      <c r="E158">
        <v>0</v>
      </c>
      <c r="F158">
        <v>125</v>
      </c>
      <c r="G158">
        <v>1</v>
      </c>
      <c r="H158">
        <v>1</v>
      </c>
      <c r="I158">
        <v>1</v>
      </c>
      <c r="J158">
        <v>2</v>
      </c>
      <c r="K158">
        <v>1</v>
      </c>
      <c r="L158">
        <v>2</v>
      </c>
      <c r="M158" t="s">
        <v>456</v>
      </c>
      <c r="N158" t="s">
        <v>65</v>
      </c>
      <c r="O158" t="s">
        <v>65</v>
      </c>
      <c r="P158" t="s">
        <v>65</v>
      </c>
    </row>
    <row r="159" spans="1:16" ht="12">
      <c r="A159" t="s">
        <v>47</v>
      </c>
      <c r="B159" s="1">
        <v>38132</v>
      </c>
      <c r="C159" t="s">
        <v>457</v>
      </c>
      <c r="D159">
        <v>0</v>
      </c>
      <c r="E159">
        <v>0</v>
      </c>
      <c r="F159">
        <v>95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 t="s">
        <v>458</v>
      </c>
      <c r="N159" t="s">
        <v>459</v>
      </c>
      <c r="O159" t="s">
        <v>65</v>
      </c>
      <c r="P159" t="s">
        <v>65</v>
      </c>
    </row>
    <row r="160" spans="1:16" ht="12">
      <c r="A160" t="s">
        <v>47</v>
      </c>
      <c r="B160" s="1">
        <v>38132</v>
      </c>
      <c r="C160" t="s">
        <v>460</v>
      </c>
      <c r="D160">
        <v>0</v>
      </c>
      <c r="E160">
        <v>0</v>
      </c>
      <c r="F160">
        <v>72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 t="s">
        <v>65</v>
      </c>
      <c r="N160" t="s">
        <v>65</v>
      </c>
      <c r="O160" t="s">
        <v>65</v>
      </c>
      <c r="P160" t="s">
        <v>65</v>
      </c>
    </row>
    <row r="161" spans="1:16" ht="12">
      <c r="A161" t="s">
        <v>47</v>
      </c>
      <c r="B161" s="1">
        <v>38132</v>
      </c>
      <c r="C161" t="s">
        <v>461</v>
      </c>
      <c r="D161">
        <v>0</v>
      </c>
      <c r="E161">
        <v>0</v>
      </c>
      <c r="F161">
        <v>238</v>
      </c>
      <c r="G161">
        <v>1</v>
      </c>
      <c r="H161">
        <v>1</v>
      </c>
      <c r="I161">
        <f>-2-2</f>
        <v>-4</v>
      </c>
      <c r="J161">
        <f>-2-2</f>
        <v>-4</v>
      </c>
      <c r="K161">
        <v>1</v>
      </c>
      <c r="L161">
        <v>1</v>
      </c>
      <c r="M161" t="s">
        <v>462</v>
      </c>
      <c r="N161" t="s">
        <v>463</v>
      </c>
      <c r="O161" t="s">
        <v>464</v>
      </c>
      <c r="P161" t="s">
        <v>465</v>
      </c>
    </row>
    <row r="162" spans="1:16" ht="12">
      <c r="A162" t="s">
        <v>47</v>
      </c>
      <c r="B162" s="1">
        <v>38132</v>
      </c>
      <c r="C162" t="s">
        <v>466</v>
      </c>
      <c r="D162">
        <v>0</v>
      </c>
      <c r="E162">
        <v>0</v>
      </c>
      <c r="F162">
        <v>139</v>
      </c>
      <c r="G162">
        <v>1</v>
      </c>
      <c r="H162">
        <v>1</v>
      </c>
      <c r="I162">
        <v>1</v>
      </c>
      <c r="J162">
        <v>3</v>
      </c>
      <c r="K162">
        <v>1</v>
      </c>
      <c r="L162">
        <v>1</v>
      </c>
      <c r="M162" t="s">
        <v>467</v>
      </c>
      <c r="N162" t="s">
        <v>468</v>
      </c>
      <c r="O162" t="s">
        <v>469</v>
      </c>
      <c r="P162" t="s">
        <v>120</v>
      </c>
    </row>
    <row r="163" spans="1:16" ht="12">
      <c r="A163" t="s">
        <v>47</v>
      </c>
      <c r="B163" s="1">
        <v>38132</v>
      </c>
      <c r="C163" t="s">
        <v>470</v>
      </c>
      <c r="D163">
        <v>0</v>
      </c>
      <c r="E163">
        <v>0</v>
      </c>
      <c r="F163">
        <v>159</v>
      </c>
      <c r="G163">
        <v>2</v>
      </c>
      <c r="H163">
        <v>2</v>
      </c>
      <c r="I163">
        <v>3</v>
      </c>
      <c r="J163">
        <v>1</v>
      </c>
      <c r="K163">
        <v>2</v>
      </c>
      <c r="L163">
        <v>2</v>
      </c>
      <c r="M163" t="s">
        <v>471</v>
      </c>
      <c r="N163" t="s">
        <v>472</v>
      </c>
      <c r="O163" t="s">
        <v>473</v>
      </c>
      <c r="P163" t="s">
        <v>86</v>
      </c>
    </row>
    <row r="164" spans="1:16" ht="12">
      <c r="A164" t="s">
        <v>47</v>
      </c>
      <c r="B164" s="1">
        <v>38132</v>
      </c>
      <c r="C164" t="s">
        <v>474</v>
      </c>
      <c r="D164">
        <v>0</v>
      </c>
      <c r="E164">
        <v>0</v>
      </c>
      <c r="F164">
        <v>42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 t="s">
        <v>475</v>
      </c>
      <c r="N164" t="s">
        <v>65</v>
      </c>
      <c r="O164" t="s">
        <v>476</v>
      </c>
      <c r="P164" t="s">
        <v>196</v>
      </c>
    </row>
    <row r="165" spans="1:16" ht="12">
      <c r="A165" t="s">
        <v>47</v>
      </c>
      <c r="B165" s="1">
        <v>38132</v>
      </c>
      <c r="C165" t="s">
        <v>477</v>
      </c>
      <c r="D165">
        <v>0</v>
      </c>
      <c r="E165">
        <v>0</v>
      </c>
      <c r="F165">
        <v>201</v>
      </c>
      <c r="G165">
        <v>1</v>
      </c>
      <c r="H165">
        <v>1</v>
      </c>
      <c r="I165">
        <v>1</v>
      </c>
      <c r="J165">
        <v>2</v>
      </c>
      <c r="K165">
        <v>1</v>
      </c>
      <c r="L165">
        <v>1</v>
      </c>
      <c r="M165" t="s">
        <v>478</v>
      </c>
      <c r="N165" t="s">
        <v>479</v>
      </c>
      <c r="O165" t="s">
        <v>480</v>
      </c>
      <c r="P165" t="s">
        <v>481</v>
      </c>
    </row>
    <row r="166" spans="1:16" ht="12">
      <c r="A166" t="s">
        <v>47</v>
      </c>
      <c r="B166" s="1">
        <v>38132</v>
      </c>
      <c r="C166" t="s">
        <v>482</v>
      </c>
      <c r="D166">
        <v>0</v>
      </c>
      <c r="E166">
        <v>0</v>
      </c>
      <c r="F166">
        <v>18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 t="s">
        <v>65</v>
      </c>
      <c r="N166" t="s">
        <v>65</v>
      </c>
      <c r="O166" t="s">
        <v>65</v>
      </c>
      <c r="P166" t="s">
        <v>65</v>
      </c>
    </row>
    <row r="167" spans="1:16" ht="12">
      <c r="A167" t="s">
        <v>47</v>
      </c>
      <c r="B167" s="1">
        <v>38132</v>
      </c>
      <c r="C167" t="s">
        <v>483</v>
      </c>
      <c r="D167">
        <v>0</v>
      </c>
      <c r="E167">
        <v>0</v>
      </c>
      <c r="F167">
        <v>156</v>
      </c>
      <c r="G167">
        <v>2</v>
      </c>
      <c r="H167">
        <v>2</v>
      </c>
      <c r="I167">
        <v>2</v>
      </c>
      <c r="J167">
        <v>1</v>
      </c>
      <c r="K167">
        <v>2</v>
      </c>
      <c r="L167">
        <v>1</v>
      </c>
      <c r="M167" t="s">
        <v>484</v>
      </c>
      <c r="N167" t="s">
        <v>485</v>
      </c>
      <c r="O167" t="s">
        <v>65</v>
      </c>
      <c r="P167" t="s">
        <v>65</v>
      </c>
    </row>
    <row r="168" spans="1:16" ht="12">
      <c r="A168" t="s">
        <v>47</v>
      </c>
      <c r="B168" s="1">
        <v>38132</v>
      </c>
      <c r="C168" t="s">
        <v>486</v>
      </c>
      <c r="D168">
        <v>0</v>
      </c>
      <c r="E168">
        <v>0</v>
      </c>
      <c r="F168">
        <v>135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 t="s">
        <v>487</v>
      </c>
      <c r="N168" t="s">
        <v>488</v>
      </c>
      <c r="O168" t="s">
        <v>489</v>
      </c>
      <c r="P168" t="s">
        <v>490</v>
      </c>
    </row>
    <row r="169" spans="1:16" ht="12">
      <c r="A169" t="s">
        <v>47</v>
      </c>
      <c r="B169" s="1">
        <v>38132</v>
      </c>
      <c r="C169" t="s">
        <v>491</v>
      </c>
      <c r="D169">
        <v>0</v>
      </c>
      <c r="E169">
        <v>0</v>
      </c>
      <c r="F169">
        <v>401</v>
      </c>
      <c r="G169">
        <v>1</v>
      </c>
      <c r="H169">
        <v>1</v>
      </c>
      <c r="I169">
        <v>2</v>
      </c>
      <c r="J169">
        <v>1</v>
      </c>
      <c r="K169">
        <v>2</v>
      </c>
      <c r="L169">
        <v>1</v>
      </c>
      <c r="M169" t="s">
        <v>492</v>
      </c>
      <c r="N169" t="s">
        <v>493</v>
      </c>
      <c r="O169" t="s">
        <v>65</v>
      </c>
      <c r="P169" t="s">
        <v>65</v>
      </c>
    </row>
    <row r="170" spans="1:16" ht="12">
      <c r="A170" t="s">
        <v>47</v>
      </c>
      <c r="B170" s="1">
        <v>38132</v>
      </c>
      <c r="C170" t="s">
        <v>494</v>
      </c>
      <c r="D170">
        <v>0</v>
      </c>
      <c r="E170">
        <v>0</v>
      </c>
      <c r="F170">
        <v>95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 t="s">
        <v>495</v>
      </c>
      <c r="N170" t="s">
        <v>496</v>
      </c>
      <c r="O170" t="s">
        <v>65</v>
      </c>
      <c r="P170" t="s">
        <v>65</v>
      </c>
    </row>
    <row r="171" spans="1:16" ht="12">
      <c r="A171" t="s">
        <v>47</v>
      </c>
      <c r="B171" s="1">
        <v>38132</v>
      </c>
      <c r="C171" t="s">
        <v>497</v>
      </c>
      <c r="D171">
        <v>0</v>
      </c>
      <c r="E171">
        <v>0</v>
      </c>
      <c r="F171">
        <v>108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 t="s">
        <v>498</v>
      </c>
      <c r="N171" t="s">
        <v>65</v>
      </c>
      <c r="O171" t="s">
        <v>65</v>
      </c>
      <c r="P171" t="s">
        <v>65</v>
      </c>
    </row>
    <row r="172" spans="1:16" ht="12">
      <c r="A172" t="s">
        <v>47</v>
      </c>
      <c r="B172" s="1">
        <v>38132</v>
      </c>
      <c r="C172" t="s">
        <v>499</v>
      </c>
      <c r="D172">
        <v>0</v>
      </c>
      <c r="E172">
        <v>0</v>
      </c>
      <c r="F172">
        <v>144</v>
      </c>
      <c r="G172">
        <v>1</v>
      </c>
      <c r="H172">
        <v>1</v>
      </c>
      <c r="I172">
        <v>2</v>
      </c>
      <c r="J172">
        <v>2</v>
      </c>
      <c r="K172">
        <v>4</v>
      </c>
      <c r="L172">
        <v>1</v>
      </c>
      <c r="M172" t="s">
        <v>500</v>
      </c>
      <c r="N172" t="s">
        <v>501</v>
      </c>
      <c r="O172" t="s">
        <v>502</v>
      </c>
      <c r="P172" t="s">
        <v>503</v>
      </c>
    </row>
    <row r="173" spans="1:16" ht="12">
      <c r="A173" t="s">
        <v>47</v>
      </c>
      <c r="B173" s="1">
        <v>38132</v>
      </c>
      <c r="C173" t="s">
        <v>504</v>
      </c>
      <c r="D173">
        <v>0</v>
      </c>
      <c r="E173">
        <v>0</v>
      </c>
      <c r="F173">
        <v>58</v>
      </c>
      <c r="G173">
        <v>3</v>
      </c>
      <c r="H173">
        <v>2</v>
      </c>
      <c r="I173">
        <v>4</v>
      </c>
      <c r="J173">
        <v>4</v>
      </c>
      <c r="K173">
        <v>2</v>
      </c>
      <c r="L173">
        <v>1</v>
      </c>
      <c r="M173" t="s">
        <v>505</v>
      </c>
      <c r="N173" t="s">
        <v>506</v>
      </c>
      <c r="O173" t="s">
        <v>65</v>
      </c>
      <c r="P173" t="s">
        <v>65</v>
      </c>
    </row>
    <row r="174" spans="1:16" ht="12">
      <c r="A174" t="s">
        <v>47</v>
      </c>
      <c r="B174" s="1">
        <v>38132</v>
      </c>
      <c r="C174" t="s">
        <v>507</v>
      </c>
      <c r="D174">
        <v>0</v>
      </c>
      <c r="E174">
        <v>0</v>
      </c>
      <c r="F174">
        <v>261</v>
      </c>
      <c r="G174">
        <v>1</v>
      </c>
      <c r="H174">
        <v>1</v>
      </c>
      <c r="I174">
        <v>1</v>
      </c>
      <c r="J174">
        <v>2</v>
      </c>
      <c r="K174">
        <v>1</v>
      </c>
      <c r="L174">
        <v>1</v>
      </c>
      <c r="M174" t="s">
        <v>508</v>
      </c>
      <c r="N174" t="s">
        <v>463</v>
      </c>
      <c r="O174" t="s">
        <v>65</v>
      </c>
      <c r="P174" t="s">
        <v>65</v>
      </c>
    </row>
    <row r="175" spans="1:16" ht="12">
      <c r="A175" t="s">
        <v>47</v>
      </c>
      <c r="B175" s="1">
        <v>38132</v>
      </c>
      <c r="C175" t="s">
        <v>509</v>
      </c>
      <c r="D175">
        <v>0</v>
      </c>
      <c r="E175">
        <v>0</v>
      </c>
      <c r="F175">
        <v>248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 t="s">
        <v>510</v>
      </c>
      <c r="N175" t="s">
        <v>511</v>
      </c>
      <c r="O175" t="s">
        <v>512</v>
      </c>
      <c r="P175" t="s">
        <v>513</v>
      </c>
    </row>
    <row r="176" spans="1:16" ht="12">
      <c r="A176" t="s">
        <v>47</v>
      </c>
      <c r="B176" s="1">
        <v>38132</v>
      </c>
      <c r="C176" t="s">
        <v>514</v>
      </c>
      <c r="D176">
        <v>0</v>
      </c>
      <c r="E176">
        <v>0</v>
      </c>
      <c r="F176">
        <v>72</v>
      </c>
      <c r="G176">
        <v>2</v>
      </c>
      <c r="H176">
        <v>2</v>
      </c>
      <c r="I176">
        <v>2</v>
      </c>
      <c r="J176">
        <v>2</v>
      </c>
      <c r="K176">
        <v>1</v>
      </c>
      <c r="L176">
        <v>1</v>
      </c>
      <c r="M176" t="s">
        <v>515</v>
      </c>
      <c r="N176" t="s">
        <v>516</v>
      </c>
      <c r="O176" t="s">
        <v>517</v>
      </c>
      <c r="P176" t="s">
        <v>65</v>
      </c>
    </row>
    <row r="177" spans="1:16" ht="12">
      <c r="A177" t="s">
        <v>47</v>
      </c>
      <c r="B177" s="1">
        <v>38132</v>
      </c>
      <c r="C177" t="s">
        <v>518</v>
      </c>
      <c r="D177">
        <v>0</v>
      </c>
      <c r="E177">
        <v>0</v>
      </c>
      <c r="F177">
        <v>408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 t="s">
        <v>519</v>
      </c>
      <c r="N177" t="s">
        <v>520</v>
      </c>
      <c r="O177" t="s">
        <v>65</v>
      </c>
      <c r="P177" t="s">
        <v>65</v>
      </c>
    </row>
    <row r="178" spans="1:16" ht="12">
      <c r="A178" t="s">
        <v>47</v>
      </c>
      <c r="B178" s="1">
        <v>38132</v>
      </c>
      <c r="C178" t="s">
        <v>521</v>
      </c>
      <c r="D178">
        <v>0</v>
      </c>
      <c r="E178">
        <v>0</v>
      </c>
      <c r="F178">
        <v>540</v>
      </c>
      <c r="G178">
        <v>3</v>
      </c>
      <c r="H178">
        <v>4</v>
      </c>
      <c r="I178">
        <v>3</v>
      </c>
      <c r="J178">
        <v>3</v>
      </c>
      <c r="K178">
        <v>3</v>
      </c>
      <c r="L178">
        <v>1</v>
      </c>
      <c r="M178" t="s">
        <v>522</v>
      </c>
      <c r="N178" t="s">
        <v>523</v>
      </c>
      <c r="O178" t="s">
        <v>65</v>
      </c>
      <c r="P178" t="s">
        <v>65</v>
      </c>
    </row>
    <row r="179" spans="1:16" ht="12">
      <c r="A179" t="s">
        <v>47</v>
      </c>
      <c r="B179" s="1">
        <v>38132</v>
      </c>
      <c r="C179" t="s">
        <v>524</v>
      </c>
      <c r="D179">
        <v>0</v>
      </c>
      <c r="E179">
        <v>0</v>
      </c>
      <c r="F179">
        <v>65</v>
      </c>
      <c r="G179">
        <v>1</v>
      </c>
      <c r="H179">
        <v>4</v>
      </c>
      <c r="I179">
        <v>4</v>
      </c>
      <c r="J179">
        <v>3</v>
      </c>
      <c r="K179">
        <v>3</v>
      </c>
      <c r="L179">
        <v>1</v>
      </c>
      <c r="M179" t="s">
        <v>525</v>
      </c>
      <c r="N179" t="s">
        <v>65</v>
      </c>
      <c r="O179" t="s">
        <v>65</v>
      </c>
      <c r="P179" t="s">
        <v>65</v>
      </c>
    </row>
    <row r="180" spans="1:16" ht="12">
      <c r="A180" t="s">
        <v>47</v>
      </c>
      <c r="B180" s="1">
        <v>38132</v>
      </c>
      <c r="C180" t="s">
        <v>526</v>
      </c>
      <c r="D180">
        <v>0</v>
      </c>
      <c r="E180">
        <v>0</v>
      </c>
      <c r="F180">
        <v>97</v>
      </c>
      <c r="G180">
        <v>2</v>
      </c>
      <c r="H180">
        <v>3</v>
      </c>
      <c r="I180">
        <v>1</v>
      </c>
      <c r="J180">
        <v>2</v>
      </c>
      <c r="K180">
        <v>3</v>
      </c>
      <c r="L180">
        <v>1</v>
      </c>
      <c r="M180" t="s">
        <v>527</v>
      </c>
      <c r="N180" t="s">
        <v>528</v>
      </c>
      <c r="O180" t="s">
        <v>65</v>
      </c>
      <c r="P180" t="s">
        <v>65</v>
      </c>
    </row>
    <row r="181" spans="1:16" ht="12">
      <c r="A181" t="s">
        <v>47</v>
      </c>
      <c r="B181" s="1">
        <v>38132</v>
      </c>
      <c r="C181" t="s">
        <v>529</v>
      </c>
      <c r="D181">
        <v>0</v>
      </c>
      <c r="E181">
        <v>0</v>
      </c>
      <c r="F181">
        <v>58</v>
      </c>
      <c r="G181">
        <v>2</v>
      </c>
      <c r="H181">
        <v>1</v>
      </c>
      <c r="I181">
        <v>2</v>
      </c>
      <c r="J181">
        <v>2</v>
      </c>
      <c r="K181">
        <v>2</v>
      </c>
      <c r="L181">
        <v>1</v>
      </c>
      <c r="M181" t="s">
        <v>530</v>
      </c>
      <c r="N181" t="s">
        <v>531</v>
      </c>
      <c r="O181" t="s">
        <v>65</v>
      </c>
      <c r="P181" t="s">
        <v>65</v>
      </c>
    </row>
    <row r="182" spans="1:16" ht="12">
      <c r="A182" t="s">
        <v>47</v>
      </c>
      <c r="B182" s="1">
        <v>38132</v>
      </c>
      <c r="C182" t="s">
        <v>532</v>
      </c>
      <c r="D182">
        <v>0</v>
      </c>
      <c r="E182">
        <v>0</v>
      </c>
      <c r="F182">
        <v>130</v>
      </c>
      <c r="G182">
        <v>1</v>
      </c>
      <c r="H182">
        <v>1</v>
      </c>
      <c r="I182">
        <v>1</v>
      </c>
      <c r="J182">
        <v>2</v>
      </c>
      <c r="K182">
        <v>1</v>
      </c>
      <c r="L182">
        <v>1</v>
      </c>
      <c r="M182" t="s">
        <v>533</v>
      </c>
      <c r="N182" t="s">
        <v>534</v>
      </c>
      <c r="O182" t="s">
        <v>535</v>
      </c>
      <c r="P182" t="s">
        <v>481</v>
      </c>
    </row>
    <row r="183" spans="1:16" ht="12">
      <c r="A183" t="s">
        <v>47</v>
      </c>
      <c r="B183" s="1">
        <v>38132</v>
      </c>
      <c r="C183" t="s">
        <v>536</v>
      </c>
      <c r="D183">
        <v>0</v>
      </c>
      <c r="E183">
        <v>0</v>
      </c>
      <c r="F183">
        <v>214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 t="s">
        <v>537</v>
      </c>
      <c r="N183" t="s">
        <v>538</v>
      </c>
      <c r="O183" t="s">
        <v>539</v>
      </c>
      <c r="P183" t="s">
        <v>481</v>
      </c>
    </row>
    <row r="184" spans="1:16" ht="12">
      <c r="A184" t="s">
        <v>47</v>
      </c>
      <c r="B184" s="1">
        <v>38132</v>
      </c>
      <c r="C184" t="s">
        <v>540</v>
      </c>
      <c r="D184">
        <v>0</v>
      </c>
      <c r="E184">
        <v>0</v>
      </c>
      <c r="F184">
        <v>63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 t="s">
        <v>541</v>
      </c>
      <c r="N184" t="s">
        <v>542</v>
      </c>
      <c r="O184" t="s">
        <v>543</v>
      </c>
      <c r="P184" t="s">
        <v>544</v>
      </c>
    </row>
    <row r="185" spans="1:16" ht="12">
      <c r="A185" t="s">
        <v>47</v>
      </c>
      <c r="B185" s="1">
        <v>38132</v>
      </c>
      <c r="C185" t="s">
        <v>545</v>
      </c>
      <c r="D185">
        <v>0</v>
      </c>
      <c r="E185">
        <v>0</v>
      </c>
      <c r="F185">
        <v>81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1</v>
      </c>
      <c r="M185" t="s">
        <v>104</v>
      </c>
      <c r="N185" t="s">
        <v>65</v>
      </c>
      <c r="O185" t="s">
        <v>65</v>
      </c>
      <c r="P185" t="s">
        <v>546</v>
      </c>
    </row>
    <row r="186" spans="1:16" ht="12">
      <c r="A186" t="s">
        <v>47</v>
      </c>
      <c r="B186" s="1">
        <v>38132</v>
      </c>
      <c r="C186" t="s">
        <v>547</v>
      </c>
      <c r="D186">
        <v>0</v>
      </c>
      <c r="E186">
        <v>0</v>
      </c>
      <c r="F186">
        <v>58</v>
      </c>
      <c r="G186">
        <v>3</v>
      </c>
      <c r="H186">
        <v>2</v>
      </c>
      <c r="I186">
        <v>3</v>
      </c>
      <c r="J186">
        <v>3</v>
      </c>
      <c r="K186">
        <v>4</v>
      </c>
      <c r="L186">
        <v>1</v>
      </c>
      <c r="M186" t="s">
        <v>548</v>
      </c>
      <c r="N186" t="s">
        <v>65</v>
      </c>
      <c r="O186" t="s">
        <v>549</v>
      </c>
      <c r="P186" t="s">
        <v>73</v>
      </c>
    </row>
    <row r="187" spans="1:16" ht="12">
      <c r="A187" t="s">
        <v>47</v>
      </c>
      <c r="B187" s="1">
        <v>38132</v>
      </c>
      <c r="C187" t="s">
        <v>550</v>
      </c>
      <c r="D187">
        <v>0</v>
      </c>
      <c r="E187">
        <v>0</v>
      </c>
      <c r="F187">
        <v>69</v>
      </c>
      <c r="G187">
        <v>1</v>
      </c>
      <c r="H187">
        <v>2</v>
      </c>
      <c r="I187">
        <v>3</v>
      </c>
      <c r="J187">
        <v>2</v>
      </c>
      <c r="K187">
        <v>1</v>
      </c>
      <c r="L187">
        <v>1</v>
      </c>
      <c r="M187" t="s">
        <v>456</v>
      </c>
      <c r="N187" t="s">
        <v>551</v>
      </c>
      <c r="O187" t="s">
        <v>552</v>
      </c>
      <c r="P187" t="s">
        <v>553</v>
      </c>
    </row>
    <row r="188" spans="1:16" ht="12">
      <c r="A188" t="s">
        <v>47</v>
      </c>
      <c r="B188" s="1">
        <v>38132</v>
      </c>
      <c r="C188" t="s">
        <v>554</v>
      </c>
      <c r="D188">
        <v>0</v>
      </c>
      <c r="E188">
        <v>0</v>
      </c>
      <c r="F188">
        <v>174</v>
      </c>
      <c r="G188">
        <v>2</v>
      </c>
      <c r="H188">
        <v>3</v>
      </c>
      <c r="I188">
        <v>3</v>
      </c>
      <c r="J188">
        <v>3</v>
      </c>
      <c r="K188">
        <v>2</v>
      </c>
      <c r="L188">
        <v>1</v>
      </c>
      <c r="M188" t="s">
        <v>555</v>
      </c>
      <c r="N188" t="s">
        <v>556</v>
      </c>
      <c r="O188" t="s">
        <v>557</v>
      </c>
      <c r="P188" t="s">
        <v>558</v>
      </c>
    </row>
    <row r="189" spans="1:16" ht="12">
      <c r="A189" t="s">
        <v>47</v>
      </c>
      <c r="B189" s="1">
        <v>38132</v>
      </c>
      <c r="C189" t="s">
        <v>559</v>
      </c>
      <c r="D189">
        <v>0</v>
      </c>
      <c r="E189">
        <v>0</v>
      </c>
      <c r="F189">
        <v>149</v>
      </c>
      <c r="G189">
        <v>2</v>
      </c>
      <c r="H189">
        <v>2</v>
      </c>
      <c r="I189">
        <v>1</v>
      </c>
      <c r="J189">
        <v>1</v>
      </c>
      <c r="K189">
        <v>1</v>
      </c>
      <c r="L189">
        <v>1</v>
      </c>
      <c r="M189" t="s">
        <v>560</v>
      </c>
      <c r="N189" t="s">
        <v>561</v>
      </c>
      <c r="O189" t="s">
        <v>562</v>
      </c>
      <c r="P189" t="s">
        <v>563</v>
      </c>
    </row>
    <row r="190" spans="1:16" ht="12">
      <c r="A190" t="s">
        <v>47</v>
      </c>
      <c r="B190" s="1">
        <v>38132</v>
      </c>
      <c r="C190" t="s">
        <v>564</v>
      </c>
      <c r="D190">
        <v>0</v>
      </c>
      <c r="E190">
        <v>0</v>
      </c>
      <c r="F190">
        <v>131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 t="s">
        <v>565</v>
      </c>
      <c r="N190" t="s">
        <v>566</v>
      </c>
      <c r="O190" t="s">
        <v>567</v>
      </c>
      <c r="P190" t="s">
        <v>65</v>
      </c>
    </row>
    <row r="191" spans="1:16" ht="12">
      <c r="A191" t="s">
        <v>47</v>
      </c>
      <c r="B191" s="1">
        <v>38132</v>
      </c>
      <c r="C191" t="s">
        <v>568</v>
      </c>
      <c r="D191">
        <v>0</v>
      </c>
      <c r="E191">
        <v>0</v>
      </c>
      <c r="F191">
        <v>35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 t="s">
        <v>569</v>
      </c>
      <c r="N191" t="s">
        <v>65</v>
      </c>
      <c r="O191" t="s">
        <v>570</v>
      </c>
      <c r="P191" t="s">
        <v>65</v>
      </c>
    </row>
    <row r="192" spans="1:16" ht="12">
      <c r="A192" t="s">
        <v>47</v>
      </c>
      <c r="B192" s="1">
        <v>38132</v>
      </c>
      <c r="C192" t="s">
        <v>571</v>
      </c>
      <c r="D192">
        <v>0</v>
      </c>
      <c r="E192">
        <v>0</v>
      </c>
      <c r="F192">
        <v>42</v>
      </c>
      <c r="G192">
        <v>1</v>
      </c>
      <c r="H192">
        <v>2</v>
      </c>
      <c r="I192">
        <v>2</v>
      </c>
      <c r="J192">
        <v>2</v>
      </c>
      <c r="K192">
        <v>2</v>
      </c>
      <c r="L192">
        <v>1</v>
      </c>
      <c r="M192" t="s">
        <v>572</v>
      </c>
      <c r="N192" t="s">
        <v>65</v>
      </c>
      <c r="O192" t="s">
        <v>573</v>
      </c>
      <c r="P192" t="s">
        <v>574</v>
      </c>
    </row>
    <row r="193" spans="1:16" ht="12">
      <c r="A193" t="s">
        <v>47</v>
      </c>
      <c r="B193" s="1">
        <v>38132</v>
      </c>
      <c r="C193" t="s">
        <v>575</v>
      </c>
      <c r="D193">
        <v>0</v>
      </c>
      <c r="E193">
        <v>0</v>
      </c>
      <c r="F193">
        <v>104</v>
      </c>
      <c r="G193">
        <v>1</v>
      </c>
      <c r="H193">
        <v>1</v>
      </c>
      <c r="I193">
        <v>1</v>
      </c>
      <c r="J193">
        <v>2</v>
      </c>
      <c r="K193">
        <v>2</v>
      </c>
      <c r="L193">
        <v>1</v>
      </c>
      <c r="M193" t="s">
        <v>576</v>
      </c>
      <c r="N193" t="s">
        <v>577</v>
      </c>
      <c r="O193" t="s">
        <v>578</v>
      </c>
      <c r="P193" t="s">
        <v>579</v>
      </c>
    </row>
    <row r="194" spans="1:16" ht="12">
      <c r="A194" t="s">
        <v>47</v>
      </c>
      <c r="B194" s="1">
        <v>38132</v>
      </c>
      <c r="C194" t="s">
        <v>580</v>
      </c>
      <c r="D194">
        <v>0</v>
      </c>
      <c r="E194">
        <v>0</v>
      </c>
      <c r="F194">
        <v>50</v>
      </c>
      <c r="G194">
        <v>2</v>
      </c>
      <c r="H194">
        <v>2</v>
      </c>
      <c r="I194">
        <v>2</v>
      </c>
      <c r="J194">
        <v>4</v>
      </c>
      <c r="K194">
        <v>2</v>
      </c>
      <c r="L194">
        <v>1</v>
      </c>
      <c r="M194" t="s">
        <v>65</v>
      </c>
      <c r="N194" t="s">
        <v>581</v>
      </c>
      <c r="O194" t="s">
        <v>65</v>
      </c>
      <c r="P194" t="s">
        <v>65</v>
      </c>
    </row>
    <row r="195" spans="1:16" ht="12">
      <c r="A195" t="s">
        <v>47</v>
      </c>
      <c r="B195" s="1">
        <v>38132</v>
      </c>
      <c r="C195" t="s">
        <v>582</v>
      </c>
      <c r="D195">
        <v>0</v>
      </c>
      <c r="E195">
        <v>0</v>
      </c>
      <c r="F195">
        <v>62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 t="s">
        <v>583</v>
      </c>
      <c r="N195" t="s">
        <v>65</v>
      </c>
      <c r="O195" t="s">
        <v>584</v>
      </c>
      <c r="P195" t="s">
        <v>65</v>
      </c>
    </row>
    <row r="196" spans="1:16" ht="12">
      <c r="A196" t="s">
        <v>47</v>
      </c>
      <c r="B196" s="1">
        <v>38132</v>
      </c>
      <c r="C196" t="s">
        <v>585</v>
      </c>
      <c r="D196">
        <v>0</v>
      </c>
      <c r="E196">
        <v>0</v>
      </c>
      <c r="F196">
        <v>194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2</v>
      </c>
      <c r="M196" t="s">
        <v>586</v>
      </c>
      <c r="N196" t="s">
        <v>587</v>
      </c>
      <c r="O196" t="s">
        <v>588</v>
      </c>
      <c r="P196" t="s">
        <v>65</v>
      </c>
    </row>
    <row r="197" spans="1:16" ht="12">
      <c r="A197" t="s">
        <v>47</v>
      </c>
      <c r="B197" s="1">
        <v>38132</v>
      </c>
      <c r="C197" t="s">
        <v>589</v>
      </c>
      <c r="D197">
        <v>0</v>
      </c>
      <c r="E197">
        <v>0</v>
      </c>
      <c r="F197">
        <v>44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 t="s">
        <v>85</v>
      </c>
      <c r="N197" t="s">
        <v>590</v>
      </c>
      <c r="O197" t="s">
        <v>591</v>
      </c>
      <c r="P197" t="s">
        <v>65</v>
      </c>
    </row>
    <row r="198" spans="1:16" ht="12">
      <c r="A198" t="s">
        <v>47</v>
      </c>
      <c r="B198" s="1">
        <v>38132</v>
      </c>
      <c r="C198" t="s">
        <v>592</v>
      </c>
      <c r="D198">
        <v>0</v>
      </c>
      <c r="E198">
        <v>0</v>
      </c>
      <c r="F198">
        <v>183</v>
      </c>
      <c r="G198">
        <v>2</v>
      </c>
      <c r="H198">
        <v>2</v>
      </c>
      <c r="I198">
        <v>3</v>
      </c>
      <c r="J198">
        <v>1</v>
      </c>
      <c r="K198">
        <v>3</v>
      </c>
      <c r="L198">
        <v>1</v>
      </c>
      <c r="M198" t="s">
        <v>593</v>
      </c>
      <c r="N198" t="s">
        <v>594</v>
      </c>
      <c r="O198" t="s">
        <v>595</v>
      </c>
      <c r="P198" t="s">
        <v>596</v>
      </c>
    </row>
    <row r="199" spans="1:16" ht="12">
      <c r="A199" t="s">
        <v>47</v>
      </c>
      <c r="B199" s="1">
        <v>38132</v>
      </c>
      <c r="C199" t="s">
        <v>597</v>
      </c>
      <c r="D199">
        <v>0</v>
      </c>
      <c r="E199">
        <v>0</v>
      </c>
      <c r="F199">
        <v>208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 t="s">
        <v>598</v>
      </c>
      <c r="N199" t="s">
        <v>599</v>
      </c>
      <c r="O199" t="s">
        <v>600</v>
      </c>
      <c r="P199" t="s">
        <v>65</v>
      </c>
    </row>
    <row r="200" spans="1:16" ht="12">
      <c r="A200" t="s">
        <v>47</v>
      </c>
      <c r="B200" s="1">
        <v>38132</v>
      </c>
      <c r="C200" t="s">
        <v>601</v>
      </c>
      <c r="D200">
        <v>0</v>
      </c>
      <c r="E200">
        <v>0</v>
      </c>
      <c r="F200">
        <v>150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2</v>
      </c>
      <c r="M200" t="s">
        <v>602</v>
      </c>
      <c r="N200" t="s">
        <v>603</v>
      </c>
      <c r="O200" t="s">
        <v>604</v>
      </c>
      <c r="P200" t="s">
        <v>65</v>
      </c>
    </row>
    <row r="201" spans="1:16" ht="12">
      <c r="A201" t="s">
        <v>47</v>
      </c>
      <c r="B201" s="1">
        <v>38132</v>
      </c>
      <c r="C201" t="s">
        <v>605</v>
      </c>
      <c r="D201">
        <v>0</v>
      </c>
      <c r="E201">
        <v>0</v>
      </c>
      <c r="F201">
        <v>66</v>
      </c>
      <c r="G201">
        <v>3</v>
      </c>
      <c r="H201">
        <v>3</v>
      </c>
      <c r="I201">
        <v>3</v>
      </c>
      <c r="J201">
        <v>3</v>
      </c>
      <c r="K201">
        <v>3</v>
      </c>
      <c r="L201">
        <v>2</v>
      </c>
      <c r="M201" t="s">
        <v>606</v>
      </c>
      <c r="N201" t="s">
        <v>607</v>
      </c>
      <c r="O201" t="s">
        <v>65</v>
      </c>
      <c r="P201" t="s">
        <v>65</v>
      </c>
    </row>
    <row r="202" spans="1:16" ht="12">
      <c r="A202" t="s">
        <v>47</v>
      </c>
      <c r="B202" s="1">
        <v>38132</v>
      </c>
      <c r="C202" t="s">
        <v>608</v>
      </c>
      <c r="D202">
        <v>0</v>
      </c>
      <c r="E202">
        <v>0</v>
      </c>
      <c r="F202">
        <v>58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 t="s">
        <v>609</v>
      </c>
      <c r="N202" t="s">
        <v>86</v>
      </c>
      <c r="O202" t="s">
        <v>610</v>
      </c>
      <c r="P202" t="s">
        <v>86</v>
      </c>
    </row>
    <row r="203" spans="1:16" ht="12">
      <c r="A203" t="s">
        <v>47</v>
      </c>
      <c r="B203" s="1">
        <v>38132</v>
      </c>
      <c r="C203" t="s">
        <v>611</v>
      </c>
      <c r="D203">
        <v>0</v>
      </c>
      <c r="E203">
        <v>0</v>
      </c>
      <c r="F203">
        <v>100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1</v>
      </c>
      <c r="M203" t="s">
        <v>612</v>
      </c>
      <c r="N203" t="s">
        <v>613</v>
      </c>
      <c r="O203" t="s">
        <v>65</v>
      </c>
      <c r="P203" t="s">
        <v>65</v>
      </c>
    </row>
    <row r="204" spans="1:16" ht="12">
      <c r="A204" t="s">
        <v>47</v>
      </c>
      <c r="B204" s="1">
        <v>38132</v>
      </c>
      <c r="C204" t="s">
        <v>614</v>
      </c>
      <c r="D204">
        <v>0</v>
      </c>
      <c r="E204">
        <v>0</v>
      </c>
      <c r="F204">
        <v>193</v>
      </c>
      <c r="G204">
        <v>3</v>
      </c>
      <c r="H204">
        <v>3</v>
      </c>
      <c r="I204">
        <v>3</v>
      </c>
      <c r="J204">
        <v>3</v>
      </c>
      <c r="K204">
        <v>3</v>
      </c>
      <c r="L204">
        <v>1</v>
      </c>
      <c r="M204" t="s">
        <v>615</v>
      </c>
      <c r="N204" t="s">
        <v>616</v>
      </c>
      <c r="O204" t="s">
        <v>65</v>
      </c>
      <c r="P204" t="s">
        <v>65</v>
      </c>
    </row>
    <row r="205" spans="1:16" ht="12">
      <c r="A205" t="s">
        <v>47</v>
      </c>
      <c r="B205" s="1">
        <v>38132</v>
      </c>
      <c r="C205" t="s">
        <v>617</v>
      </c>
      <c r="D205">
        <v>0</v>
      </c>
      <c r="E205">
        <v>0</v>
      </c>
      <c r="F205">
        <v>117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 t="s">
        <v>618</v>
      </c>
      <c r="N205" t="s">
        <v>619</v>
      </c>
      <c r="O205" t="s">
        <v>620</v>
      </c>
      <c r="P205" t="s">
        <v>621</v>
      </c>
    </row>
    <row r="206" spans="1:16" ht="12">
      <c r="A206" t="s">
        <v>47</v>
      </c>
      <c r="B206" s="1">
        <v>38132</v>
      </c>
      <c r="C206" t="s">
        <v>622</v>
      </c>
      <c r="D206">
        <v>0</v>
      </c>
      <c r="E206">
        <v>0</v>
      </c>
      <c r="F206">
        <v>398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 t="s">
        <v>623</v>
      </c>
      <c r="N206" t="s">
        <v>624</v>
      </c>
      <c r="O206" t="s">
        <v>625</v>
      </c>
      <c r="P206" t="s">
        <v>73</v>
      </c>
    </row>
    <row r="207" spans="1:16" ht="12">
      <c r="A207" t="s">
        <v>47</v>
      </c>
      <c r="B207" s="1">
        <v>38132</v>
      </c>
      <c r="C207" t="s">
        <v>626</v>
      </c>
      <c r="D207">
        <v>0</v>
      </c>
      <c r="E207">
        <v>0</v>
      </c>
      <c r="F207">
        <v>48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 t="s">
        <v>627</v>
      </c>
      <c r="N207" t="s">
        <v>628</v>
      </c>
      <c r="O207" t="s">
        <v>629</v>
      </c>
      <c r="P207" t="s">
        <v>65</v>
      </c>
    </row>
    <row r="208" spans="1:16" ht="12">
      <c r="A208" t="s">
        <v>47</v>
      </c>
      <c r="B208" s="1">
        <v>38132</v>
      </c>
      <c r="C208" t="s">
        <v>630</v>
      </c>
      <c r="D208">
        <v>0</v>
      </c>
      <c r="E208">
        <v>0</v>
      </c>
      <c r="F208">
        <v>87</v>
      </c>
      <c r="G208">
        <v>1</v>
      </c>
      <c r="H208">
        <v>2</v>
      </c>
      <c r="I208">
        <v>1</v>
      </c>
      <c r="J208">
        <v>2</v>
      </c>
      <c r="K208">
        <v>1</v>
      </c>
      <c r="L208">
        <v>1</v>
      </c>
      <c r="M208" t="s">
        <v>631</v>
      </c>
      <c r="N208" t="s">
        <v>632</v>
      </c>
      <c r="O208" t="s">
        <v>633</v>
      </c>
      <c r="P208" t="s">
        <v>65</v>
      </c>
    </row>
    <row r="209" spans="1:16" ht="12">
      <c r="A209" t="s">
        <v>47</v>
      </c>
      <c r="B209" s="1">
        <v>38132</v>
      </c>
      <c r="C209" t="s">
        <v>634</v>
      </c>
      <c r="D209">
        <v>0</v>
      </c>
      <c r="E209">
        <v>0</v>
      </c>
      <c r="F209">
        <v>128</v>
      </c>
      <c r="G209">
        <v>3</v>
      </c>
      <c r="H209">
        <v>1</v>
      </c>
      <c r="I209">
        <v>3</v>
      </c>
      <c r="J209">
        <v>2</v>
      </c>
      <c r="K209">
        <v>1</v>
      </c>
      <c r="L209">
        <v>1</v>
      </c>
      <c r="M209" t="s">
        <v>177</v>
      </c>
      <c r="N209" t="s">
        <v>65</v>
      </c>
      <c r="O209" t="s">
        <v>635</v>
      </c>
      <c r="P209" t="s">
        <v>65</v>
      </c>
    </row>
    <row r="210" spans="1:16" ht="12">
      <c r="A210" t="s">
        <v>47</v>
      </c>
      <c r="B210" s="1">
        <v>38132</v>
      </c>
      <c r="C210" t="s">
        <v>636</v>
      </c>
      <c r="D210">
        <v>0</v>
      </c>
      <c r="E210">
        <v>0</v>
      </c>
      <c r="F210">
        <v>65</v>
      </c>
      <c r="G210">
        <v>3</v>
      </c>
      <c r="H210">
        <v>2</v>
      </c>
      <c r="I210">
        <v>1</v>
      </c>
      <c r="J210">
        <v>2</v>
      </c>
      <c r="K210">
        <v>3</v>
      </c>
      <c r="L210">
        <v>1</v>
      </c>
      <c r="M210" t="s">
        <v>637</v>
      </c>
      <c r="N210" t="s">
        <v>638</v>
      </c>
      <c r="O210" t="s">
        <v>639</v>
      </c>
      <c r="P210" t="s">
        <v>65</v>
      </c>
    </row>
    <row r="211" spans="1:16" ht="12">
      <c r="A211" t="s">
        <v>47</v>
      </c>
      <c r="B211" s="1">
        <v>38132</v>
      </c>
      <c r="C211" t="s">
        <v>640</v>
      </c>
      <c r="D211">
        <v>0</v>
      </c>
      <c r="E211">
        <v>0</v>
      </c>
      <c r="F211">
        <v>60</v>
      </c>
      <c r="G211">
        <v>1</v>
      </c>
      <c r="H211">
        <v>2</v>
      </c>
      <c r="I211">
        <v>2</v>
      </c>
      <c r="J211">
        <v>2</v>
      </c>
      <c r="K211">
        <v>2</v>
      </c>
      <c r="L211">
        <v>1</v>
      </c>
      <c r="M211" t="s">
        <v>641</v>
      </c>
      <c r="N211" t="s">
        <v>642</v>
      </c>
      <c r="O211" t="s">
        <v>643</v>
      </c>
      <c r="P211" t="s">
        <v>65</v>
      </c>
    </row>
    <row r="212" spans="1:16" ht="12">
      <c r="A212" t="s">
        <v>47</v>
      </c>
      <c r="B212" s="1">
        <v>38132</v>
      </c>
      <c r="C212" t="s">
        <v>644</v>
      </c>
      <c r="D212">
        <v>0</v>
      </c>
      <c r="E212">
        <v>0</v>
      </c>
      <c r="F212">
        <v>50</v>
      </c>
      <c r="G212">
        <v>1</v>
      </c>
      <c r="H212">
        <v>2</v>
      </c>
      <c r="I212">
        <v>2</v>
      </c>
      <c r="J212">
        <v>3</v>
      </c>
      <c r="K212">
        <v>3</v>
      </c>
      <c r="L212">
        <v>1</v>
      </c>
      <c r="M212" t="s">
        <v>645</v>
      </c>
      <c r="N212" t="s">
        <v>65</v>
      </c>
      <c r="O212" t="s">
        <v>65</v>
      </c>
      <c r="P212" t="s">
        <v>65</v>
      </c>
    </row>
    <row r="213" spans="1:16" ht="12">
      <c r="A213" t="s">
        <v>47</v>
      </c>
      <c r="B213" s="1">
        <v>38132</v>
      </c>
      <c r="C213" t="s">
        <v>646</v>
      </c>
      <c r="D213">
        <v>0</v>
      </c>
      <c r="E213">
        <v>0</v>
      </c>
      <c r="F213">
        <v>38</v>
      </c>
      <c r="G213">
        <v>2</v>
      </c>
      <c r="H213">
        <v>1</v>
      </c>
      <c r="I213">
        <v>2</v>
      </c>
      <c r="J213">
        <v>2</v>
      </c>
      <c r="K213">
        <v>1</v>
      </c>
      <c r="L213">
        <v>1</v>
      </c>
      <c r="M213" t="s">
        <v>647</v>
      </c>
      <c r="N213" t="s">
        <v>65</v>
      </c>
      <c r="O213" t="s">
        <v>65</v>
      </c>
      <c r="P213" t="s">
        <v>65</v>
      </c>
    </row>
    <row r="214" spans="1:16" ht="12">
      <c r="A214" t="s">
        <v>47</v>
      </c>
      <c r="B214" s="1">
        <v>38132</v>
      </c>
      <c r="C214" t="s">
        <v>648</v>
      </c>
      <c r="D214">
        <v>0</v>
      </c>
      <c r="E214">
        <v>0</v>
      </c>
      <c r="F214">
        <v>47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 t="s">
        <v>649</v>
      </c>
      <c r="N214" t="s">
        <v>65</v>
      </c>
      <c r="O214" t="s">
        <v>650</v>
      </c>
      <c r="P214" t="s">
        <v>65</v>
      </c>
    </row>
    <row r="215" spans="1:16" ht="12">
      <c r="A215" t="s">
        <v>47</v>
      </c>
      <c r="B215" s="1">
        <v>38132</v>
      </c>
      <c r="C215" t="s">
        <v>651</v>
      </c>
      <c r="D215">
        <v>0</v>
      </c>
      <c r="E215">
        <v>0</v>
      </c>
      <c r="F215">
        <v>72</v>
      </c>
      <c r="G215">
        <v>1</v>
      </c>
      <c r="H215">
        <v>1</v>
      </c>
      <c r="I215">
        <v>1</v>
      </c>
      <c r="J215">
        <v>1</v>
      </c>
      <c r="K215">
        <v>2</v>
      </c>
      <c r="L215">
        <v>1</v>
      </c>
      <c r="M215" t="s">
        <v>652</v>
      </c>
      <c r="N215" t="s">
        <v>65</v>
      </c>
      <c r="O215" t="s">
        <v>653</v>
      </c>
      <c r="P215" t="s">
        <v>65</v>
      </c>
    </row>
    <row r="216" spans="1:16" ht="12">
      <c r="A216" t="s">
        <v>47</v>
      </c>
      <c r="B216" s="1">
        <v>38132</v>
      </c>
      <c r="C216" t="s">
        <v>654</v>
      </c>
      <c r="D216">
        <v>0</v>
      </c>
      <c r="E216">
        <v>0</v>
      </c>
      <c r="F216">
        <v>371</v>
      </c>
      <c r="G216">
        <v>2</v>
      </c>
      <c r="H216">
        <v>1</v>
      </c>
      <c r="I216">
        <v>3</v>
      </c>
      <c r="J216">
        <v>4</v>
      </c>
      <c r="K216">
        <v>1</v>
      </c>
      <c r="L216">
        <v>1</v>
      </c>
      <c r="M216" t="s">
        <v>65</v>
      </c>
      <c r="N216" t="s">
        <v>65</v>
      </c>
      <c r="O216" t="s">
        <v>65</v>
      </c>
      <c r="P216" t="s">
        <v>65</v>
      </c>
    </row>
    <row r="217" spans="1:16" ht="12">
      <c r="A217" t="s">
        <v>47</v>
      </c>
      <c r="B217" s="1">
        <v>38132</v>
      </c>
      <c r="C217" t="s">
        <v>655</v>
      </c>
      <c r="D217">
        <v>0</v>
      </c>
      <c r="E217">
        <v>0</v>
      </c>
      <c r="F217">
        <v>118</v>
      </c>
      <c r="G217">
        <v>1</v>
      </c>
      <c r="H217">
        <v>1</v>
      </c>
      <c r="I217">
        <v>2</v>
      </c>
      <c r="J217">
        <v>2</v>
      </c>
      <c r="K217">
        <v>2</v>
      </c>
      <c r="L217">
        <v>1</v>
      </c>
      <c r="M217" t="s">
        <v>262</v>
      </c>
      <c r="N217" t="s">
        <v>656</v>
      </c>
      <c r="O217" t="s">
        <v>657</v>
      </c>
      <c r="P217" t="s">
        <v>65</v>
      </c>
    </row>
    <row r="218" spans="1:16" ht="12">
      <c r="A218" t="s">
        <v>47</v>
      </c>
      <c r="B218" s="1">
        <v>38132</v>
      </c>
      <c r="C218" t="s">
        <v>658</v>
      </c>
      <c r="D218">
        <v>0</v>
      </c>
      <c r="E218">
        <v>0</v>
      </c>
      <c r="F218">
        <v>95</v>
      </c>
      <c r="G218">
        <v>1</v>
      </c>
      <c r="H218">
        <v>2</v>
      </c>
      <c r="I218">
        <v>1</v>
      </c>
      <c r="J218">
        <v>1</v>
      </c>
      <c r="K218">
        <v>1</v>
      </c>
      <c r="L218">
        <v>1</v>
      </c>
      <c r="M218" t="s">
        <v>659</v>
      </c>
      <c r="N218" t="s">
        <v>660</v>
      </c>
      <c r="O218" t="s">
        <v>661</v>
      </c>
      <c r="P218" t="s">
        <v>662</v>
      </c>
    </row>
    <row r="219" spans="1:16" ht="12">
      <c r="A219" t="s">
        <v>47</v>
      </c>
      <c r="B219" s="1">
        <v>38132</v>
      </c>
      <c r="C219" t="s">
        <v>663</v>
      </c>
      <c r="D219">
        <v>0</v>
      </c>
      <c r="E219">
        <v>0</v>
      </c>
      <c r="F219">
        <v>170</v>
      </c>
      <c r="G219">
        <v>1</v>
      </c>
      <c r="H219">
        <v>1</v>
      </c>
      <c r="I219">
        <v>2</v>
      </c>
      <c r="J219">
        <v>2</v>
      </c>
      <c r="K219">
        <v>1</v>
      </c>
      <c r="L219">
        <v>1</v>
      </c>
      <c r="M219" t="s">
        <v>664</v>
      </c>
      <c r="N219" t="s">
        <v>665</v>
      </c>
      <c r="O219" t="s">
        <v>666</v>
      </c>
      <c r="P219" t="s">
        <v>667</v>
      </c>
    </row>
    <row r="220" spans="1:16" ht="12">
      <c r="A220" t="s">
        <v>47</v>
      </c>
      <c r="B220" s="1">
        <v>38132</v>
      </c>
      <c r="C220" t="s">
        <v>668</v>
      </c>
      <c r="D220">
        <v>0</v>
      </c>
      <c r="E220">
        <v>0</v>
      </c>
      <c r="F220">
        <v>278</v>
      </c>
      <c r="G220">
        <v>3</v>
      </c>
      <c r="H220">
        <v>3</v>
      </c>
      <c r="I220">
        <v>4</v>
      </c>
      <c r="J220">
        <v>3</v>
      </c>
      <c r="K220">
        <v>3</v>
      </c>
      <c r="L220">
        <v>2</v>
      </c>
      <c r="M220" t="s">
        <v>669</v>
      </c>
      <c r="N220" t="s">
        <v>670</v>
      </c>
      <c r="O220" t="s">
        <v>671</v>
      </c>
      <c r="P220" t="s">
        <v>672</v>
      </c>
    </row>
    <row r="221" spans="1:16" ht="12">
      <c r="A221" t="s">
        <v>47</v>
      </c>
      <c r="B221" s="1">
        <v>38132</v>
      </c>
      <c r="C221" t="s">
        <v>673</v>
      </c>
      <c r="D221">
        <v>0</v>
      </c>
      <c r="E221">
        <v>0</v>
      </c>
      <c r="F221">
        <v>138</v>
      </c>
      <c r="G221">
        <v>3</v>
      </c>
      <c r="H221">
        <v>2</v>
      </c>
      <c r="I221">
        <v>2</v>
      </c>
      <c r="J221">
        <v>3</v>
      </c>
      <c r="K221">
        <v>3</v>
      </c>
      <c r="L221">
        <v>2</v>
      </c>
      <c r="M221" t="s">
        <v>674</v>
      </c>
      <c r="N221" t="s">
        <v>675</v>
      </c>
      <c r="O221" t="s">
        <v>676</v>
      </c>
      <c r="P221" t="s">
        <v>65</v>
      </c>
    </row>
    <row r="222" spans="1:16" ht="12">
      <c r="A222" t="s">
        <v>47</v>
      </c>
      <c r="B222" s="1">
        <v>38132</v>
      </c>
      <c r="C222" t="s">
        <v>677</v>
      </c>
      <c r="D222">
        <v>0</v>
      </c>
      <c r="E222">
        <v>0</v>
      </c>
      <c r="F222">
        <v>112</v>
      </c>
      <c r="G222">
        <v>3</v>
      </c>
      <c r="H222">
        <v>3</v>
      </c>
      <c r="I222">
        <v>4</v>
      </c>
      <c r="J222">
        <v>2</v>
      </c>
      <c r="K222">
        <v>1</v>
      </c>
      <c r="L222">
        <v>2</v>
      </c>
      <c r="M222" t="s">
        <v>678</v>
      </c>
      <c r="N222" t="s">
        <v>679</v>
      </c>
      <c r="O222" t="s">
        <v>680</v>
      </c>
      <c r="P222" t="s">
        <v>681</v>
      </c>
    </row>
    <row r="223" spans="1:16" ht="12">
      <c r="A223" t="s">
        <v>47</v>
      </c>
      <c r="B223" s="1">
        <v>38132</v>
      </c>
      <c r="C223" t="s">
        <v>682</v>
      </c>
      <c r="D223">
        <v>0</v>
      </c>
      <c r="E223">
        <v>0</v>
      </c>
      <c r="F223">
        <v>138</v>
      </c>
      <c r="G223">
        <v>3</v>
      </c>
      <c r="H223">
        <v>3</v>
      </c>
      <c r="I223">
        <v>3</v>
      </c>
      <c r="J223">
        <v>3</v>
      </c>
      <c r="K223">
        <v>2</v>
      </c>
      <c r="L223">
        <v>1</v>
      </c>
      <c r="M223" t="s">
        <v>683</v>
      </c>
      <c r="N223" t="s">
        <v>684</v>
      </c>
      <c r="O223" t="s">
        <v>685</v>
      </c>
      <c r="P223" t="s">
        <v>65</v>
      </c>
    </row>
    <row r="224" spans="1:16" ht="12">
      <c r="A224" t="s">
        <v>47</v>
      </c>
      <c r="B224" s="1">
        <v>38132</v>
      </c>
      <c r="C224" t="s">
        <v>686</v>
      </c>
      <c r="D224">
        <v>0</v>
      </c>
      <c r="E224">
        <v>0</v>
      </c>
      <c r="F224">
        <v>63</v>
      </c>
      <c r="G224">
        <v>1</v>
      </c>
      <c r="H224">
        <v>1</v>
      </c>
      <c r="I224">
        <v>2</v>
      </c>
      <c r="J224">
        <v>1</v>
      </c>
      <c r="K224">
        <v>1</v>
      </c>
      <c r="L224">
        <v>1</v>
      </c>
      <c r="M224" t="s">
        <v>687</v>
      </c>
      <c r="N224" t="s">
        <v>65</v>
      </c>
      <c r="O224" t="s">
        <v>688</v>
      </c>
      <c r="P224" t="s">
        <v>65</v>
      </c>
    </row>
    <row r="225" spans="1:16" ht="12">
      <c r="A225" t="s">
        <v>47</v>
      </c>
      <c r="B225" s="1">
        <v>38132</v>
      </c>
      <c r="C225" t="s">
        <v>689</v>
      </c>
      <c r="D225">
        <v>0</v>
      </c>
      <c r="E225">
        <v>0</v>
      </c>
      <c r="F225">
        <v>45</v>
      </c>
      <c r="G225">
        <v>2</v>
      </c>
      <c r="H225">
        <v>2</v>
      </c>
      <c r="I225">
        <v>1</v>
      </c>
      <c r="J225">
        <v>2</v>
      </c>
      <c r="K225">
        <v>2</v>
      </c>
      <c r="L225">
        <v>1</v>
      </c>
      <c r="M225" t="s">
        <v>690</v>
      </c>
      <c r="N225" t="s">
        <v>590</v>
      </c>
      <c r="O225" t="s">
        <v>691</v>
      </c>
      <c r="P225" t="s">
        <v>73</v>
      </c>
    </row>
    <row r="226" spans="1:16" ht="12">
      <c r="A226" t="s">
        <v>47</v>
      </c>
      <c r="B226" s="1">
        <v>38132</v>
      </c>
      <c r="C226" t="s">
        <v>692</v>
      </c>
      <c r="D226">
        <v>0</v>
      </c>
      <c r="E226">
        <v>0</v>
      </c>
      <c r="F226">
        <v>51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2</v>
      </c>
      <c r="M226" t="s">
        <v>693</v>
      </c>
      <c r="N226" t="s">
        <v>73</v>
      </c>
      <c r="O226" t="s">
        <v>65</v>
      </c>
      <c r="P226" t="s">
        <v>65</v>
      </c>
    </row>
    <row r="227" spans="1:16" ht="12">
      <c r="A227" t="s">
        <v>47</v>
      </c>
      <c r="B227" s="1">
        <v>38132</v>
      </c>
      <c r="C227" t="s">
        <v>694</v>
      </c>
      <c r="D227">
        <v>0</v>
      </c>
      <c r="E227">
        <v>0</v>
      </c>
      <c r="F227">
        <v>138</v>
      </c>
      <c r="G227">
        <v>2</v>
      </c>
      <c r="H227">
        <v>2</v>
      </c>
      <c r="I227">
        <v>2</v>
      </c>
      <c r="J227">
        <v>1</v>
      </c>
      <c r="K227">
        <v>2</v>
      </c>
      <c r="L227">
        <v>1</v>
      </c>
      <c r="M227" t="s">
        <v>695</v>
      </c>
      <c r="N227" t="s">
        <v>65</v>
      </c>
      <c r="O227" t="s">
        <v>696</v>
      </c>
      <c r="P227" t="s">
        <v>65</v>
      </c>
    </row>
    <row r="228" spans="1:16" ht="12">
      <c r="A228" t="s">
        <v>47</v>
      </c>
      <c r="B228" s="1">
        <v>38132</v>
      </c>
      <c r="C228" t="s">
        <v>697</v>
      </c>
      <c r="D228">
        <v>0</v>
      </c>
      <c r="E228">
        <v>0</v>
      </c>
      <c r="F228">
        <v>87</v>
      </c>
      <c r="G228">
        <v>2</v>
      </c>
      <c r="H228">
        <v>2</v>
      </c>
      <c r="I228">
        <v>2</v>
      </c>
      <c r="J228">
        <v>2</v>
      </c>
      <c r="K228">
        <v>2</v>
      </c>
      <c r="L228">
        <v>1</v>
      </c>
      <c r="M228" t="s">
        <v>698</v>
      </c>
      <c r="N228" t="s">
        <v>699</v>
      </c>
      <c r="O228" t="s">
        <v>700</v>
      </c>
      <c r="P228" t="s">
        <v>701</v>
      </c>
    </row>
    <row r="229" spans="1:16" ht="12">
      <c r="A229" t="s">
        <v>47</v>
      </c>
      <c r="B229" s="1">
        <v>38132</v>
      </c>
      <c r="C229" t="s">
        <v>702</v>
      </c>
      <c r="D229">
        <v>0</v>
      </c>
      <c r="E229">
        <v>0</v>
      </c>
      <c r="F229">
        <v>19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 t="s">
        <v>65</v>
      </c>
      <c r="N229" t="s">
        <v>65</v>
      </c>
      <c r="O229" t="s">
        <v>65</v>
      </c>
      <c r="P229" t="s">
        <v>65</v>
      </c>
    </row>
    <row r="230" spans="1:16" ht="12">
      <c r="A230" t="s">
        <v>47</v>
      </c>
      <c r="B230" s="1">
        <v>38132</v>
      </c>
      <c r="C230" t="s">
        <v>703</v>
      </c>
      <c r="D230">
        <v>0</v>
      </c>
      <c r="E230">
        <v>0</v>
      </c>
      <c r="F230">
        <v>47</v>
      </c>
      <c r="G230">
        <v>3</v>
      </c>
      <c r="H230">
        <v>3</v>
      </c>
      <c r="I230">
        <v>2</v>
      </c>
      <c r="J230">
        <v>2</v>
      </c>
      <c r="K230">
        <v>1</v>
      </c>
      <c r="L230">
        <v>3</v>
      </c>
      <c r="M230" t="s">
        <v>290</v>
      </c>
      <c r="N230" t="s">
        <v>704</v>
      </c>
      <c r="O230" t="s">
        <v>65</v>
      </c>
      <c r="P230" t="s">
        <v>65</v>
      </c>
    </row>
    <row r="231" spans="1:16" ht="12">
      <c r="A231" t="s">
        <v>47</v>
      </c>
      <c r="B231" s="1">
        <v>38132</v>
      </c>
      <c r="C231" t="s">
        <v>705</v>
      </c>
      <c r="D231">
        <v>0</v>
      </c>
      <c r="E231">
        <v>0</v>
      </c>
      <c r="F231">
        <v>111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 t="s">
        <v>706</v>
      </c>
      <c r="N231" t="s">
        <v>707</v>
      </c>
      <c r="O231" t="s">
        <v>708</v>
      </c>
      <c r="P231" t="s">
        <v>709</v>
      </c>
    </row>
    <row r="232" spans="1:16" ht="12">
      <c r="A232" t="s">
        <v>47</v>
      </c>
      <c r="B232" s="1">
        <v>38132</v>
      </c>
      <c r="C232" t="s">
        <v>710</v>
      </c>
      <c r="D232">
        <v>0</v>
      </c>
      <c r="E232">
        <v>0</v>
      </c>
      <c r="F232">
        <v>260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2</v>
      </c>
      <c r="M232" t="s">
        <v>711</v>
      </c>
      <c r="N232" t="s">
        <v>65</v>
      </c>
      <c r="O232" t="s">
        <v>712</v>
      </c>
      <c r="P232" t="s">
        <v>65</v>
      </c>
    </row>
    <row r="233" spans="1:16" ht="12">
      <c r="A233" t="s">
        <v>47</v>
      </c>
      <c r="B233" s="1">
        <v>38132</v>
      </c>
      <c r="C233" t="s">
        <v>713</v>
      </c>
      <c r="D233">
        <v>0</v>
      </c>
      <c r="E233">
        <v>0</v>
      </c>
      <c r="F233">
        <v>74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 t="s">
        <v>714</v>
      </c>
      <c r="N233" t="s">
        <v>715</v>
      </c>
      <c r="O233" t="s">
        <v>716</v>
      </c>
      <c r="P233" t="s">
        <v>717</v>
      </c>
    </row>
    <row r="234" spans="1:16" ht="12">
      <c r="A234" t="s">
        <v>47</v>
      </c>
      <c r="B234" s="1">
        <v>38132</v>
      </c>
      <c r="C234" t="s">
        <v>718</v>
      </c>
      <c r="D234">
        <v>0</v>
      </c>
      <c r="E234">
        <v>0</v>
      </c>
      <c r="F234">
        <v>94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2</v>
      </c>
      <c r="M234" t="s">
        <v>719</v>
      </c>
      <c r="N234" t="s">
        <v>720</v>
      </c>
      <c r="O234" t="s">
        <v>721</v>
      </c>
      <c r="P234" t="s">
        <v>722</v>
      </c>
    </row>
    <row r="235" spans="1:16" ht="12">
      <c r="A235" t="s">
        <v>47</v>
      </c>
      <c r="B235" s="1">
        <v>38132</v>
      </c>
      <c r="C235" t="s">
        <v>723</v>
      </c>
      <c r="D235">
        <v>0</v>
      </c>
      <c r="E235">
        <v>0</v>
      </c>
      <c r="F235">
        <v>93</v>
      </c>
      <c r="G235">
        <v>2</v>
      </c>
      <c r="H235">
        <v>2</v>
      </c>
      <c r="I235">
        <v>1</v>
      </c>
      <c r="J235">
        <v>1</v>
      </c>
      <c r="K235">
        <v>1</v>
      </c>
      <c r="L235">
        <v>2</v>
      </c>
      <c r="M235" t="s">
        <v>724</v>
      </c>
      <c r="N235" t="s">
        <v>65</v>
      </c>
      <c r="O235" t="s">
        <v>65</v>
      </c>
      <c r="P235" t="s">
        <v>65</v>
      </c>
    </row>
    <row r="236" spans="1:16" ht="12">
      <c r="A236" t="s">
        <v>47</v>
      </c>
      <c r="B236" s="1">
        <v>38132</v>
      </c>
      <c r="C236" t="s">
        <v>725</v>
      </c>
      <c r="D236">
        <v>0</v>
      </c>
      <c r="E236">
        <v>0</v>
      </c>
      <c r="F236">
        <v>21</v>
      </c>
      <c r="G236">
        <v>1</v>
      </c>
      <c r="H236">
        <v>1</v>
      </c>
      <c r="I236">
        <v>1</v>
      </c>
      <c r="J236">
        <v>2</v>
      </c>
      <c r="K236">
        <v>1</v>
      </c>
      <c r="L236">
        <v>1</v>
      </c>
      <c r="M236" t="s">
        <v>65</v>
      </c>
      <c r="N236" t="s">
        <v>65</v>
      </c>
      <c r="O236" t="s">
        <v>65</v>
      </c>
      <c r="P236" t="s">
        <v>65</v>
      </c>
    </row>
    <row r="237" spans="1:16" ht="12">
      <c r="A237" t="s">
        <v>47</v>
      </c>
      <c r="B237" s="1">
        <v>38132</v>
      </c>
      <c r="C237" t="s">
        <v>726</v>
      </c>
      <c r="D237">
        <v>0</v>
      </c>
      <c r="E237">
        <v>0</v>
      </c>
      <c r="F237">
        <v>123</v>
      </c>
      <c r="G237">
        <v>1</v>
      </c>
      <c r="H237">
        <v>1</v>
      </c>
      <c r="I237">
        <v>1</v>
      </c>
      <c r="J237">
        <v>2</v>
      </c>
      <c r="K237">
        <v>1</v>
      </c>
      <c r="L237">
        <v>1</v>
      </c>
      <c r="M237" t="s">
        <v>727</v>
      </c>
      <c r="N237" t="s">
        <v>728</v>
      </c>
      <c r="O237" t="s">
        <v>729</v>
      </c>
      <c r="P237" t="s">
        <v>730</v>
      </c>
    </row>
    <row r="238" spans="1:16" ht="12">
      <c r="A238" t="s">
        <v>47</v>
      </c>
      <c r="B238" s="1">
        <v>38132</v>
      </c>
      <c r="C238" t="s">
        <v>731</v>
      </c>
      <c r="D238">
        <v>0</v>
      </c>
      <c r="E238">
        <v>0</v>
      </c>
      <c r="F238">
        <v>54</v>
      </c>
      <c r="G238">
        <v>4</v>
      </c>
      <c r="H238">
        <v>3</v>
      </c>
      <c r="I238">
        <v>4</v>
      </c>
      <c r="J238">
        <v>5</v>
      </c>
      <c r="K238">
        <v>4</v>
      </c>
      <c r="L238">
        <v>2</v>
      </c>
      <c r="M238" t="s">
        <v>732</v>
      </c>
      <c r="N238" t="s">
        <v>733</v>
      </c>
      <c r="O238" t="s">
        <v>65</v>
      </c>
      <c r="P238" t="s">
        <v>65</v>
      </c>
    </row>
    <row r="239" spans="1:16" ht="12">
      <c r="A239" t="s">
        <v>47</v>
      </c>
      <c r="B239" s="1">
        <v>38132</v>
      </c>
      <c r="C239" t="s">
        <v>734</v>
      </c>
      <c r="D239">
        <v>0</v>
      </c>
      <c r="E239">
        <v>0</v>
      </c>
      <c r="F239">
        <v>62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 t="s">
        <v>735</v>
      </c>
      <c r="N239" t="s">
        <v>736</v>
      </c>
      <c r="O239" t="s">
        <v>65</v>
      </c>
      <c r="P239" t="s">
        <v>65</v>
      </c>
    </row>
    <row r="240" spans="1:16" ht="12">
      <c r="A240" t="s">
        <v>47</v>
      </c>
      <c r="B240" s="1">
        <v>38132</v>
      </c>
      <c r="C240" t="s">
        <v>737</v>
      </c>
      <c r="D240">
        <v>0</v>
      </c>
      <c r="E240">
        <v>0</v>
      </c>
      <c r="F240">
        <v>64</v>
      </c>
      <c r="G240">
        <v>3</v>
      </c>
      <c r="H240">
        <v>4</v>
      </c>
      <c r="I240">
        <v>2</v>
      </c>
      <c r="J240">
        <v>4</v>
      </c>
      <c r="K240">
        <v>1</v>
      </c>
      <c r="L240">
        <v>1</v>
      </c>
      <c r="M240" t="s">
        <v>738</v>
      </c>
      <c r="N240" t="s">
        <v>65</v>
      </c>
      <c r="O240" t="s">
        <v>65</v>
      </c>
      <c r="P240" t="s">
        <v>65</v>
      </c>
    </row>
    <row r="241" spans="1:16" ht="12">
      <c r="A241" t="s">
        <v>47</v>
      </c>
      <c r="B241" s="1">
        <v>38132</v>
      </c>
      <c r="C241" t="s">
        <v>739</v>
      </c>
      <c r="D241">
        <v>0</v>
      </c>
      <c r="E241">
        <v>0</v>
      </c>
      <c r="F241">
        <v>167</v>
      </c>
      <c r="G241">
        <v>2</v>
      </c>
      <c r="H241">
        <v>2</v>
      </c>
      <c r="I241">
        <v>2</v>
      </c>
      <c r="J241">
        <v>2</v>
      </c>
      <c r="K241">
        <v>2</v>
      </c>
      <c r="L241">
        <v>1</v>
      </c>
      <c r="M241" t="s">
        <v>740</v>
      </c>
      <c r="N241" t="s">
        <v>741</v>
      </c>
      <c r="O241" t="s">
        <v>65</v>
      </c>
      <c r="P241" t="s">
        <v>65</v>
      </c>
    </row>
    <row r="242" spans="1:16" ht="12">
      <c r="A242" t="s">
        <v>47</v>
      </c>
      <c r="B242" s="1">
        <v>38132</v>
      </c>
      <c r="C242" t="s">
        <v>742</v>
      </c>
      <c r="D242">
        <v>0</v>
      </c>
      <c r="E242">
        <v>0</v>
      </c>
      <c r="F242">
        <v>53</v>
      </c>
      <c r="G242">
        <v>1</v>
      </c>
      <c r="H242">
        <v>2</v>
      </c>
      <c r="I242">
        <v>3</v>
      </c>
      <c r="J242">
        <v>1</v>
      </c>
      <c r="K242">
        <v>2</v>
      </c>
      <c r="L242">
        <v>1</v>
      </c>
      <c r="M242" t="s">
        <v>193</v>
      </c>
      <c r="N242" t="s">
        <v>743</v>
      </c>
      <c r="O242" t="s">
        <v>744</v>
      </c>
      <c r="P242" t="s">
        <v>745</v>
      </c>
    </row>
    <row r="243" spans="1:16" ht="12">
      <c r="A243" t="s">
        <v>47</v>
      </c>
      <c r="B243" s="1">
        <v>38132</v>
      </c>
      <c r="C243" t="s">
        <v>746</v>
      </c>
      <c r="D243">
        <v>0</v>
      </c>
      <c r="E243">
        <v>0</v>
      </c>
      <c r="F243">
        <v>97</v>
      </c>
      <c r="G243">
        <v>1</v>
      </c>
      <c r="H243">
        <v>1</v>
      </c>
      <c r="I243">
        <v>2</v>
      </c>
      <c r="J243">
        <v>2</v>
      </c>
      <c r="K243">
        <v>1</v>
      </c>
      <c r="L243">
        <v>1</v>
      </c>
      <c r="M243" t="s">
        <v>747</v>
      </c>
      <c r="N243" t="s">
        <v>86</v>
      </c>
      <c r="O243" t="s">
        <v>748</v>
      </c>
      <c r="P243" t="s">
        <v>749</v>
      </c>
    </row>
    <row r="244" spans="1:16" ht="12">
      <c r="A244" t="s">
        <v>47</v>
      </c>
      <c r="B244" s="1">
        <v>38132</v>
      </c>
      <c r="C244" t="s">
        <v>750</v>
      </c>
      <c r="D244">
        <v>0</v>
      </c>
      <c r="E244">
        <v>0</v>
      </c>
      <c r="F244">
        <v>69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 t="s">
        <v>365</v>
      </c>
      <c r="N244" t="s">
        <v>751</v>
      </c>
      <c r="O244" t="s">
        <v>752</v>
      </c>
      <c r="P244" t="s">
        <v>753</v>
      </c>
    </row>
    <row r="245" spans="1:16" ht="12">
      <c r="A245" t="s">
        <v>47</v>
      </c>
      <c r="B245" s="1">
        <v>38132</v>
      </c>
      <c r="C245" t="s">
        <v>754</v>
      </c>
      <c r="D245">
        <v>0</v>
      </c>
      <c r="E245">
        <v>0</v>
      </c>
      <c r="F245">
        <v>58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 t="s">
        <v>755</v>
      </c>
      <c r="N245" t="s">
        <v>120</v>
      </c>
      <c r="O245" t="s">
        <v>756</v>
      </c>
      <c r="P245" t="s">
        <v>757</v>
      </c>
    </row>
    <row r="246" spans="1:16" ht="12">
      <c r="A246" t="s">
        <v>47</v>
      </c>
      <c r="B246" s="1">
        <v>38132</v>
      </c>
      <c r="C246" t="s">
        <v>758</v>
      </c>
      <c r="D246">
        <v>0</v>
      </c>
      <c r="E246">
        <v>0</v>
      </c>
      <c r="F246">
        <v>58</v>
      </c>
      <c r="G246">
        <v>2</v>
      </c>
      <c r="H246">
        <v>2</v>
      </c>
      <c r="I246">
        <v>3</v>
      </c>
      <c r="J246">
        <v>2</v>
      </c>
      <c r="K246">
        <v>3</v>
      </c>
      <c r="L246">
        <v>1</v>
      </c>
      <c r="M246" t="s">
        <v>759</v>
      </c>
      <c r="N246" t="s">
        <v>65</v>
      </c>
      <c r="O246" t="s">
        <v>760</v>
      </c>
      <c r="P246" t="s">
        <v>65</v>
      </c>
    </row>
    <row r="247" spans="1:16" ht="12">
      <c r="A247" t="s">
        <v>47</v>
      </c>
      <c r="B247" s="1">
        <v>38132</v>
      </c>
      <c r="C247" t="s">
        <v>761</v>
      </c>
      <c r="D247">
        <v>0</v>
      </c>
      <c r="E247">
        <v>0</v>
      </c>
      <c r="F247">
        <v>122</v>
      </c>
      <c r="G247">
        <v>1</v>
      </c>
      <c r="H247">
        <v>1</v>
      </c>
      <c r="I247">
        <v>1</v>
      </c>
      <c r="J247">
        <v>1</v>
      </c>
      <c r="K247">
        <v>2</v>
      </c>
      <c r="L247">
        <v>2</v>
      </c>
      <c r="M247" t="s">
        <v>365</v>
      </c>
      <c r="N247" t="s">
        <v>762</v>
      </c>
      <c r="O247" t="s">
        <v>763</v>
      </c>
      <c r="P247" t="s">
        <v>764</v>
      </c>
    </row>
    <row r="248" spans="1:16" ht="12">
      <c r="A248" t="s">
        <v>47</v>
      </c>
      <c r="B248" s="1">
        <v>38132</v>
      </c>
      <c r="C248" t="s">
        <v>765</v>
      </c>
      <c r="D248">
        <v>0</v>
      </c>
      <c r="E248">
        <v>0</v>
      </c>
      <c r="F248">
        <v>85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 t="s">
        <v>766</v>
      </c>
      <c r="N248" t="s">
        <v>767</v>
      </c>
      <c r="O248" t="s">
        <v>768</v>
      </c>
      <c r="P248" t="s">
        <v>769</v>
      </c>
    </row>
    <row r="249" spans="1:16" ht="12">
      <c r="A249" t="s">
        <v>47</v>
      </c>
      <c r="B249" s="1">
        <v>38132</v>
      </c>
      <c r="C249" t="s">
        <v>770</v>
      </c>
      <c r="D249">
        <v>0</v>
      </c>
      <c r="E249">
        <v>0</v>
      </c>
      <c r="F249">
        <v>57</v>
      </c>
      <c r="G249">
        <v>2</v>
      </c>
      <c r="H249">
        <v>2</v>
      </c>
      <c r="I249">
        <v>1</v>
      </c>
      <c r="J249">
        <v>2</v>
      </c>
      <c r="K249">
        <v>2</v>
      </c>
      <c r="L249">
        <v>2</v>
      </c>
      <c r="M249" t="s">
        <v>771</v>
      </c>
      <c r="N249" t="s">
        <v>772</v>
      </c>
      <c r="O249" t="s">
        <v>773</v>
      </c>
      <c r="P249" t="s">
        <v>774</v>
      </c>
    </row>
    <row r="250" spans="1:16" ht="12">
      <c r="A250" t="s">
        <v>47</v>
      </c>
      <c r="B250" s="1">
        <v>38132</v>
      </c>
      <c r="C250" t="s">
        <v>775</v>
      </c>
      <c r="D250">
        <v>0</v>
      </c>
      <c r="E250">
        <v>0</v>
      </c>
      <c r="F250">
        <v>57</v>
      </c>
      <c r="G250">
        <v>2</v>
      </c>
      <c r="H250">
        <v>1</v>
      </c>
      <c r="I250">
        <v>1</v>
      </c>
      <c r="J250">
        <v>2</v>
      </c>
      <c r="K250">
        <v>2</v>
      </c>
      <c r="L250">
        <v>1</v>
      </c>
      <c r="M250" t="s">
        <v>776</v>
      </c>
      <c r="N250" t="s">
        <v>120</v>
      </c>
      <c r="O250" t="s">
        <v>777</v>
      </c>
      <c r="P250" t="s">
        <v>778</v>
      </c>
    </row>
    <row r="251" spans="1:16" ht="12">
      <c r="A251" t="s">
        <v>47</v>
      </c>
      <c r="B251" s="1">
        <v>38132</v>
      </c>
      <c r="C251" t="s">
        <v>779</v>
      </c>
      <c r="D251">
        <v>0</v>
      </c>
      <c r="E251">
        <v>0</v>
      </c>
      <c r="F251">
        <v>227</v>
      </c>
      <c r="G251">
        <v>3</v>
      </c>
      <c r="H251">
        <v>3</v>
      </c>
      <c r="I251">
        <v>3</v>
      </c>
      <c r="J251">
        <v>3</v>
      </c>
      <c r="K251">
        <v>3</v>
      </c>
      <c r="L251">
        <v>2</v>
      </c>
      <c r="M251" t="s">
        <v>780</v>
      </c>
      <c r="N251" t="s">
        <v>781</v>
      </c>
      <c r="O251" t="s">
        <v>782</v>
      </c>
      <c r="P251" t="s">
        <v>783</v>
      </c>
    </row>
    <row r="252" spans="1:16" ht="12">
      <c r="A252" t="s">
        <v>47</v>
      </c>
      <c r="B252" s="1">
        <v>38132</v>
      </c>
      <c r="C252" t="s">
        <v>784</v>
      </c>
      <c r="D252">
        <v>0</v>
      </c>
      <c r="E252">
        <v>0</v>
      </c>
      <c r="F252">
        <v>210</v>
      </c>
      <c r="G252">
        <v>1</v>
      </c>
      <c r="H252">
        <v>1</v>
      </c>
      <c r="I252">
        <v>1</v>
      </c>
      <c r="J252">
        <v>2</v>
      </c>
      <c r="K252">
        <v>1</v>
      </c>
      <c r="L252">
        <v>1</v>
      </c>
      <c r="M252" t="s">
        <v>785</v>
      </c>
      <c r="N252" t="s">
        <v>786</v>
      </c>
      <c r="O252" t="s">
        <v>787</v>
      </c>
      <c r="P252" t="s">
        <v>788</v>
      </c>
    </row>
    <row r="253" spans="1:16" ht="12">
      <c r="A253" t="s">
        <v>47</v>
      </c>
      <c r="B253" s="1">
        <v>38132</v>
      </c>
      <c r="C253" t="s">
        <v>789</v>
      </c>
      <c r="D253">
        <v>0</v>
      </c>
      <c r="E253">
        <v>0</v>
      </c>
      <c r="F253">
        <v>58</v>
      </c>
      <c r="G253">
        <v>4</v>
      </c>
      <c r="H253">
        <v>4</v>
      </c>
      <c r="I253">
        <v>5</v>
      </c>
      <c r="J253">
        <v>3</v>
      </c>
      <c r="K253">
        <v>2</v>
      </c>
      <c r="L253">
        <v>1</v>
      </c>
      <c r="M253" t="s">
        <v>790</v>
      </c>
      <c r="N253" t="s">
        <v>791</v>
      </c>
      <c r="O253" t="s">
        <v>792</v>
      </c>
      <c r="P253" t="s">
        <v>65</v>
      </c>
    </row>
    <row r="254" spans="1:16" ht="12">
      <c r="A254" t="s">
        <v>47</v>
      </c>
      <c r="B254" s="1">
        <v>38132</v>
      </c>
      <c r="C254" t="s">
        <v>793</v>
      </c>
      <c r="D254">
        <v>0</v>
      </c>
      <c r="E254">
        <v>0</v>
      </c>
      <c r="F254">
        <v>86</v>
      </c>
      <c r="G254">
        <v>3</v>
      </c>
      <c r="H254">
        <v>5</v>
      </c>
      <c r="I254">
        <v>5</v>
      </c>
      <c r="J254">
        <v>2</v>
      </c>
      <c r="K254">
        <v>3</v>
      </c>
      <c r="L254">
        <v>3</v>
      </c>
      <c r="M254" t="s">
        <v>85</v>
      </c>
      <c r="N254" t="s">
        <v>239</v>
      </c>
      <c r="O254" t="s">
        <v>794</v>
      </c>
      <c r="P254" t="s">
        <v>795</v>
      </c>
    </row>
    <row r="255" spans="1:16" ht="12">
      <c r="A255" t="s">
        <v>47</v>
      </c>
      <c r="B255" s="1">
        <v>38132</v>
      </c>
      <c r="C255" t="s">
        <v>796</v>
      </c>
      <c r="D255">
        <v>0</v>
      </c>
      <c r="E255">
        <v>0</v>
      </c>
      <c r="F255">
        <v>113</v>
      </c>
      <c r="G255">
        <v>2</v>
      </c>
      <c r="H255">
        <v>2</v>
      </c>
      <c r="I255">
        <v>3</v>
      </c>
      <c r="J255">
        <v>2</v>
      </c>
      <c r="K255">
        <v>3</v>
      </c>
      <c r="L255">
        <v>1</v>
      </c>
      <c r="M255" t="s">
        <v>797</v>
      </c>
      <c r="N255" t="s">
        <v>798</v>
      </c>
      <c r="O255" t="s">
        <v>799</v>
      </c>
      <c r="P255" t="s">
        <v>800</v>
      </c>
    </row>
    <row r="256" spans="1:16" ht="12">
      <c r="A256" t="s">
        <v>47</v>
      </c>
      <c r="B256" s="1">
        <v>38132</v>
      </c>
      <c r="C256" t="s">
        <v>801</v>
      </c>
      <c r="D256">
        <v>0</v>
      </c>
      <c r="E256">
        <v>0</v>
      </c>
      <c r="F256">
        <v>572</v>
      </c>
      <c r="G256">
        <v>2</v>
      </c>
      <c r="H256">
        <v>3</v>
      </c>
      <c r="I256">
        <v>2</v>
      </c>
      <c r="J256">
        <v>1</v>
      </c>
      <c r="K256">
        <v>1</v>
      </c>
      <c r="L256">
        <v>1</v>
      </c>
      <c r="M256" t="s">
        <v>802</v>
      </c>
      <c r="N256" t="s">
        <v>803</v>
      </c>
      <c r="O256" t="s">
        <v>804</v>
      </c>
      <c r="P256" t="s">
        <v>805</v>
      </c>
    </row>
    <row r="257" spans="1:16" ht="12">
      <c r="A257" t="s">
        <v>47</v>
      </c>
      <c r="B257" s="1">
        <v>38132</v>
      </c>
      <c r="C257" t="s">
        <v>806</v>
      </c>
      <c r="D257">
        <v>0</v>
      </c>
      <c r="E257">
        <v>0</v>
      </c>
      <c r="F257">
        <v>231</v>
      </c>
      <c r="G257">
        <v>4</v>
      </c>
      <c r="H257">
        <v>5</v>
      </c>
      <c r="I257">
        <v>5</v>
      </c>
      <c r="J257">
        <v>2</v>
      </c>
      <c r="K257">
        <v>3</v>
      </c>
      <c r="L257">
        <v>2</v>
      </c>
      <c r="M257" t="s">
        <v>807</v>
      </c>
      <c r="N257" t="s">
        <v>808</v>
      </c>
      <c r="O257" t="s">
        <v>809</v>
      </c>
      <c r="P257" t="s">
        <v>65</v>
      </c>
    </row>
    <row r="258" spans="1:16" ht="12">
      <c r="A258" t="s">
        <v>47</v>
      </c>
      <c r="B258" s="1">
        <v>38132</v>
      </c>
      <c r="C258" t="s">
        <v>810</v>
      </c>
      <c r="D258">
        <v>0</v>
      </c>
      <c r="E258">
        <v>0</v>
      </c>
      <c r="F258">
        <v>64</v>
      </c>
      <c r="G258">
        <v>2</v>
      </c>
      <c r="H258">
        <v>4</v>
      </c>
      <c r="I258">
        <v>3</v>
      </c>
      <c r="J258">
        <v>3</v>
      </c>
      <c r="K258">
        <v>3</v>
      </c>
      <c r="L258">
        <v>2</v>
      </c>
      <c r="M258" t="s">
        <v>811</v>
      </c>
      <c r="N258" t="s">
        <v>812</v>
      </c>
      <c r="O258" t="s">
        <v>813</v>
      </c>
      <c r="P258" t="s">
        <v>814</v>
      </c>
    </row>
    <row r="259" spans="1:16" ht="12">
      <c r="A259" t="s">
        <v>47</v>
      </c>
      <c r="B259" s="1">
        <v>38132</v>
      </c>
      <c r="C259" t="s">
        <v>815</v>
      </c>
      <c r="D259">
        <v>0</v>
      </c>
      <c r="E259">
        <v>0</v>
      </c>
      <c r="F259">
        <v>173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1</v>
      </c>
      <c r="M259" t="s">
        <v>816</v>
      </c>
      <c r="N259" t="s">
        <v>817</v>
      </c>
      <c r="O259" t="s">
        <v>818</v>
      </c>
      <c r="P259" t="s">
        <v>819</v>
      </c>
    </row>
    <row r="260" spans="1:16" ht="12">
      <c r="A260" t="s">
        <v>47</v>
      </c>
      <c r="B260" s="1">
        <v>38132</v>
      </c>
      <c r="C260" t="s">
        <v>820</v>
      </c>
      <c r="D260">
        <v>0</v>
      </c>
      <c r="E260">
        <v>0</v>
      </c>
      <c r="F260">
        <v>264</v>
      </c>
      <c r="G260">
        <v>2</v>
      </c>
      <c r="H260">
        <v>3</v>
      </c>
      <c r="I260">
        <v>2</v>
      </c>
      <c r="J260">
        <v>2</v>
      </c>
      <c r="K260">
        <v>2</v>
      </c>
      <c r="L260">
        <v>1</v>
      </c>
      <c r="M260" t="s">
        <v>821</v>
      </c>
      <c r="N260" t="s">
        <v>65</v>
      </c>
      <c r="O260" t="s">
        <v>822</v>
      </c>
      <c r="P260" t="s">
        <v>823</v>
      </c>
    </row>
    <row r="261" spans="1:16" ht="12">
      <c r="A261" t="s">
        <v>47</v>
      </c>
      <c r="B261" s="1">
        <v>38132</v>
      </c>
      <c r="C261" t="s">
        <v>824</v>
      </c>
      <c r="D261">
        <v>0</v>
      </c>
      <c r="E261">
        <v>0</v>
      </c>
      <c r="F261">
        <v>79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 t="s">
        <v>825</v>
      </c>
      <c r="N261" t="s">
        <v>826</v>
      </c>
      <c r="O261" t="s">
        <v>827</v>
      </c>
      <c r="P261" t="s">
        <v>828</v>
      </c>
    </row>
    <row r="262" spans="1:16" ht="12">
      <c r="A262" t="s">
        <v>47</v>
      </c>
      <c r="B262" s="1">
        <v>38132</v>
      </c>
      <c r="C262" t="s">
        <v>829</v>
      </c>
      <c r="D262">
        <v>0</v>
      </c>
      <c r="E262">
        <v>0</v>
      </c>
      <c r="F262">
        <v>60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2</v>
      </c>
      <c r="M262" t="s">
        <v>85</v>
      </c>
      <c r="N262" t="s">
        <v>65</v>
      </c>
      <c r="O262" t="s">
        <v>830</v>
      </c>
      <c r="P262" t="s">
        <v>65</v>
      </c>
    </row>
    <row r="263" spans="1:16" ht="12">
      <c r="A263" t="s">
        <v>47</v>
      </c>
      <c r="B263" s="1">
        <v>38132</v>
      </c>
      <c r="C263" t="s">
        <v>831</v>
      </c>
      <c r="D263">
        <v>0</v>
      </c>
      <c r="E263">
        <v>0</v>
      </c>
      <c r="F263">
        <v>45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 t="s">
        <v>832</v>
      </c>
      <c r="N263" t="s">
        <v>65</v>
      </c>
      <c r="O263" t="s">
        <v>833</v>
      </c>
      <c r="P263" t="s">
        <v>65</v>
      </c>
    </row>
    <row r="264" spans="1:16" ht="12">
      <c r="A264" t="s">
        <v>47</v>
      </c>
      <c r="B264" s="1">
        <v>38132</v>
      </c>
      <c r="C264" t="s">
        <v>834</v>
      </c>
      <c r="D264">
        <v>0</v>
      </c>
      <c r="E264">
        <v>0</v>
      </c>
      <c r="F264">
        <v>35</v>
      </c>
      <c r="G264">
        <v>1</v>
      </c>
      <c r="H264">
        <v>1</v>
      </c>
      <c r="I264">
        <v>1</v>
      </c>
      <c r="J264">
        <v>2</v>
      </c>
      <c r="K264">
        <v>2</v>
      </c>
      <c r="L264">
        <v>1</v>
      </c>
      <c r="M264" t="s">
        <v>835</v>
      </c>
      <c r="N264" t="s">
        <v>65</v>
      </c>
      <c r="O264" t="s">
        <v>836</v>
      </c>
      <c r="P264" t="s">
        <v>65</v>
      </c>
    </row>
    <row r="265" spans="1:16" ht="12">
      <c r="A265" t="s">
        <v>47</v>
      </c>
      <c r="B265" s="1">
        <v>38132</v>
      </c>
      <c r="C265" t="s">
        <v>837</v>
      </c>
      <c r="D265">
        <v>0</v>
      </c>
      <c r="E265">
        <v>0</v>
      </c>
      <c r="F265">
        <v>82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 t="s">
        <v>838</v>
      </c>
      <c r="N265" t="s">
        <v>839</v>
      </c>
      <c r="O265" t="s">
        <v>65</v>
      </c>
      <c r="P265" t="s">
        <v>65</v>
      </c>
    </row>
    <row r="266" spans="1:16" ht="12">
      <c r="A266" t="s">
        <v>47</v>
      </c>
      <c r="B266" s="1">
        <v>38132</v>
      </c>
      <c r="C266" t="s">
        <v>840</v>
      </c>
      <c r="D266">
        <v>0</v>
      </c>
      <c r="E266">
        <v>0</v>
      </c>
      <c r="F266">
        <v>52</v>
      </c>
      <c r="G266">
        <v>1</v>
      </c>
      <c r="H266">
        <v>1</v>
      </c>
      <c r="I266">
        <v>1</v>
      </c>
      <c r="J266">
        <v>2</v>
      </c>
      <c r="K266">
        <v>1</v>
      </c>
      <c r="L266">
        <v>1</v>
      </c>
      <c r="M266" t="s">
        <v>85</v>
      </c>
      <c r="N266" t="s">
        <v>841</v>
      </c>
      <c r="O266" t="s">
        <v>65</v>
      </c>
      <c r="P266" t="s">
        <v>65</v>
      </c>
    </row>
    <row r="267" spans="1:16" ht="12">
      <c r="A267" t="s">
        <v>47</v>
      </c>
      <c r="B267" s="1">
        <v>38132</v>
      </c>
      <c r="C267" t="s">
        <v>842</v>
      </c>
      <c r="D267">
        <v>0</v>
      </c>
      <c r="E267">
        <v>0</v>
      </c>
      <c r="F267">
        <v>81</v>
      </c>
      <c r="G267">
        <v>1</v>
      </c>
      <c r="H267">
        <v>2</v>
      </c>
      <c r="I267">
        <v>1</v>
      </c>
      <c r="J267">
        <v>2</v>
      </c>
      <c r="K267">
        <v>1</v>
      </c>
      <c r="L267">
        <v>2</v>
      </c>
      <c r="M267" t="s">
        <v>843</v>
      </c>
      <c r="N267" t="s">
        <v>844</v>
      </c>
      <c r="O267" t="s">
        <v>845</v>
      </c>
      <c r="P267" t="s">
        <v>65</v>
      </c>
    </row>
    <row r="268" spans="1:16" ht="12">
      <c r="A268" t="s">
        <v>47</v>
      </c>
      <c r="B268" s="1">
        <v>38132</v>
      </c>
      <c r="C268" t="s">
        <v>846</v>
      </c>
      <c r="D268">
        <v>0</v>
      </c>
      <c r="E268">
        <v>0</v>
      </c>
      <c r="F268">
        <v>33</v>
      </c>
      <c r="G268">
        <v>3</v>
      </c>
      <c r="H268">
        <v>3</v>
      </c>
      <c r="I268">
        <v>3</v>
      </c>
      <c r="J268">
        <v>3</v>
      </c>
      <c r="K268">
        <v>3</v>
      </c>
      <c r="L268">
        <v>2</v>
      </c>
      <c r="M268" t="s">
        <v>811</v>
      </c>
      <c r="N268" t="s">
        <v>65</v>
      </c>
      <c r="O268" t="s">
        <v>65</v>
      </c>
      <c r="P268" t="s">
        <v>65</v>
      </c>
    </row>
    <row r="269" spans="1:16" ht="12">
      <c r="A269" t="s">
        <v>47</v>
      </c>
      <c r="B269" s="1">
        <v>38132</v>
      </c>
      <c r="C269" t="s">
        <v>847</v>
      </c>
      <c r="D269">
        <v>0</v>
      </c>
      <c r="E269">
        <v>0</v>
      </c>
      <c r="F269">
        <v>45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 t="s">
        <v>848</v>
      </c>
      <c r="N269" t="s">
        <v>65</v>
      </c>
      <c r="O269" t="s">
        <v>849</v>
      </c>
      <c r="P269" t="s">
        <v>65</v>
      </c>
    </row>
    <row r="270" spans="1:16" ht="12">
      <c r="A270" t="s">
        <v>47</v>
      </c>
      <c r="B270" s="1">
        <v>38132</v>
      </c>
      <c r="C270" t="s">
        <v>850</v>
      </c>
      <c r="D270">
        <v>0</v>
      </c>
      <c r="E270">
        <v>0</v>
      </c>
      <c r="F270">
        <v>98</v>
      </c>
      <c r="G270">
        <v>1</v>
      </c>
      <c r="H270">
        <v>2</v>
      </c>
      <c r="I270">
        <v>1</v>
      </c>
      <c r="J270">
        <v>1</v>
      </c>
      <c r="K270">
        <v>1</v>
      </c>
      <c r="L270">
        <v>1</v>
      </c>
      <c r="M270" t="s">
        <v>851</v>
      </c>
      <c r="N270" t="s">
        <v>852</v>
      </c>
      <c r="O270" t="s">
        <v>65</v>
      </c>
      <c r="P270" t="s">
        <v>65</v>
      </c>
    </row>
    <row r="271" spans="1:16" ht="12">
      <c r="A271" t="s">
        <v>47</v>
      </c>
      <c r="B271" s="1">
        <v>38132</v>
      </c>
      <c r="C271" t="s">
        <v>853</v>
      </c>
      <c r="D271">
        <v>0</v>
      </c>
      <c r="E271">
        <v>0</v>
      </c>
      <c r="F271">
        <v>100</v>
      </c>
      <c r="G271">
        <v>3</v>
      </c>
      <c r="H271">
        <v>3</v>
      </c>
      <c r="I271">
        <v>3</v>
      </c>
      <c r="J271">
        <v>3</v>
      </c>
      <c r="K271">
        <v>1</v>
      </c>
      <c r="L271">
        <v>1</v>
      </c>
      <c r="M271" t="s">
        <v>854</v>
      </c>
      <c r="N271" t="s">
        <v>855</v>
      </c>
      <c r="O271" t="s">
        <v>856</v>
      </c>
      <c r="P271" t="s">
        <v>857</v>
      </c>
    </row>
    <row r="272" spans="1:16" ht="12">
      <c r="A272" t="s">
        <v>47</v>
      </c>
      <c r="B272" s="1">
        <v>38132</v>
      </c>
      <c r="C272" t="s">
        <v>858</v>
      </c>
      <c r="D272">
        <v>0</v>
      </c>
      <c r="E272">
        <v>0</v>
      </c>
      <c r="F272">
        <v>91</v>
      </c>
      <c r="G272">
        <v>3</v>
      </c>
      <c r="H272">
        <v>5</v>
      </c>
      <c r="I272">
        <v>5</v>
      </c>
      <c r="J272">
        <v>2</v>
      </c>
      <c r="K272">
        <v>3</v>
      </c>
      <c r="L272">
        <v>3</v>
      </c>
      <c r="M272" t="s">
        <v>85</v>
      </c>
      <c r="N272" t="s">
        <v>239</v>
      </c>
      <c r="O272" t="s">
        <v>794</v>
      </c>
      <c r="P272" t="s">
        <v>795</v>
      </c>
    </row>
    <row r="273" spans="1:16" ht="12">
      <c r="A273" t="s">
        <v>47</v>
      </c>
      <c r="B273" s="1">
        <v>38132</v>
      </c>
      <c r="C273" t="s">
        <v>859</v>
      </c>
      <c r="D273">
        <v>0</v>
      </c>
      <c r="E273">
        <v>0</v>
      </c>
      <c r="F273">
        <v>100</v>
      </c>
      <c r="G273">
        <v>3</v>
      </c>
      <c r="H273">
        <v>5</v>
      </c>
      <c r="I273">
        <v>5</v>
      </c>
      <c r="J273">
        <v>2</v>
      </c>
      <c r="K273">
        <v>3</v>
      </c>
      <c r="L273">
        <v>3</v>
      </c>
      <c r="M273" t="s">
        <v>85</v>
      </c>
      <c r="N273" t="s">
        <v>239</v>
      </c>
      <c r="O273" t="s">
        <v>794</v>
      </c>
      <c r="P273" t="s">
        <v>795</v>
      </c>
    </row>
    <row r="274" spans="1:16" ht="12">
      <c r="A274" t="s">
        <v>47</v>
      </c>
      <c r="B274" s="1">
        <v>38132</v>
      </c>
      <c r="C274" t="s">
        <v>860</v>
      </c>
      <c r="D274">
        <v>0</v>
      </c>
      <c r="E274">
        <v>0</v>
      </c>
      <c r="F274">
        <v>76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 t="s">
        <v>861</v>
      </c>
      <c r="N274" t="s">
        <v>86</v>
      </c>
      <c r="O274" t="s">
        <v>65</v>
      </c>
      <c r="P274" t="s">
        <v>65</v>
      </c>
    </row>
    <row r="275" spans="1:16" ht="12">
      <c r="A275" t="s">
        <v>47</v>
      </c>
      <c r="B275" s="1">
        <v>38132</v>
      </c>
      <c r="C275" t="s">
        <v>862</v>
      </c>
      <c r="D275">
        <v>0</v>
      </c>
      <c r="E275">
        <v>0</v>
      </c>
      <c r="F275">
        <v>35</v>
      </c>
      <c r="G275">
        <v>3</v>
      </c>
      <c r="H275">
        <v>3</v>
      </c>
      <c r="I275">
        <v>3</v>
      </c>
      <c r="J275">
        <v>4</v>
      </c>
      <c r="K275">
        <v>2</v>
      </c>
      <c r="L275">
        <v>1</v>
      </c>
      <c r="M275" t="s">
        <v>279</v>
      </c>
      <c r="N275" t="s">
        <v>863</v>
      </c>
      <c r="O275" t="s">
        <v>65</v>
      </c>
      <c r="P275" t="s">
        <v>65</v>
      </c>
    </row>
    <row r="276" spans="1:16" ht="12">
      <c r="A276" t="s">
        <v>47</v>
      </c>
      <c r="B276" s="1">
        <v>38132</v>
      </c>
      <c r="C276" t="s">
        <v>864</v>
      </c>
      <c r="D276">
        <v>0</v>
      </c>
      <c r="E276">
        <v>0</v>
      </c>
      <c r="F276">
        <v>126</v>
      </c>
      <c r="G276">
        <v>1</v>
      </c>
      <c r="H276">
        <v>1</v>
      </c>
      <c r="I276">
        <v>1</v>
      </c>
      <c r="J276">
        <v>2</v>
      </c>
      <c r="K276">
        <v>1</v>
      </c>
      <c r="L276">
        <v>1</v>
      </c>
      <c r="M276" t="s">
        <v>865</v>
      </c>
      <c r="N276" t="s">
        <v>866</v>
      </c>
      <c r="O276" t="s">
        <v>65</v>
      </c>
      <c r="P276" t="s">
        <v>65</v>
      </c>
    </row>
    <row r="277" spans="1:16" ht="12">
      <c r="A277" t="s">
        <v>47</v>
      </c>
      <c r="B277" s="1">
        <v>38132</v>
      </c>
      <c r="C277" t="s">
        <v>867</v>
      </c>
      <c r="D277">
        <v>0</v>
      </c>
      <c r="E277">
        <v>0</v>
      </c>
      <c r="F277">
        <v>125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 t="s">
        <v>65</v>
      </c>
      <c r="N277" t="s">
        <v>65</v>
      </c>
      <c r="O277" t="s">
        <v>65</v>
      </c>
      <c r="P277" t="s">
        <v>65</v>
      </c>
    </row>
    <row r="278" spans="1:16" ht="12">
      <c r="A278" t="s">
        <v>47</v>
      </c>
      <c r="B278" s="1">
        <v>38132</v>
      </c>
      <c r="C278" t="s">
        <v>868</v>
      </c>
      <c r="D278">
        <v>0</v>
      </c>
      <c r="E278">
        <v>0</v>
      </c>
      <c r="F278">
        <v>335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M278" t="s">
        <v>869</v>
      </c>
      <c r="N278" t="s">
        <v>870</v>
      </c>
      <c r="O278" t="s">
        <v>871</v>
      </c>
      <c r="P278" t="s">
        <v>872</v>
      </c>
    </row>
    <row r="279" spans="1:16" ht="12">
      <c r="A279" t="s">
        <v>47</v>
      </c>
      <c r="B279" s="1">
        <v>38132</v>
      </c>
      <c r="C279" t="s">
        <v>873</v>
      </c>
      <c r="D279">
        <v>0</v>
      </c>
      <c r="E279">
        <v>0</v>
      </c>
      <c r="F279">
        <v>111</v>
      </c>
      <c r="G279">
        <v>1</v>
      </c>
      <c r="H279">
        <v>2</v>
      </c>
      <c r="I279">
        <v>1</v>
      </c>
      <c r="J279">
        <v>1</v>
      </c>
      <c r="K279">
        <v>1</v>
      </c>
      <c r="L279">
        <v>1</v>
      </c>
      <c r="M279" t="s">
        <v>874</v>
      </c>
      <c r="N279" t="s">
        <v>875</v>
      </c>
      <c r="O279" t="s">
        <v>876</v>
      </c>
      <c r="P279" t="s">
        <v>65</v>
      </c>
    </row>
    <row r="280" spans="1:16" ht="12">
      <c r="A280" t="s">
        <v>47</v>
      </c>
      <c r="B280" s="1">
        <v>38132</v>
      </c>
      <c r="C280" t="s">
        <v>877</v>
      </c>
      <c r="D280">
        <v>0</v>
      </c>
      <c r="E280">
        <v>0</v>
      </c>
      <c r="F280">
        <v>40</v>
      </c>
      <c r="G280">
        <v>2</v>
      </c>
      <c r="H280">
        <v>3</v>
      </c>
      <c r="I280">
        <v>3</v>
      </c>
      <c r="J280">
        <v>1</v>
      </c>
      <c r="K280">
        <v>1</v>
      </c>
      <c r="L280">
        <v>2</v>
      </c>
      <c r="M280" t="s">
        <v>193</v>
      </c>
      <c r="N280" t="s">
        <v>590</v>
      </c>
      <c r="O280" t="s">
        <v>65</v>
      </c>
      <c r="P280" t="s">
        <v>65</v>
      </c>
    </row>
    <row r="281" spans="1:16" ht="12">
      <c r="A281" t="s">
        <v>47</v>
      </c>
      <c r="B281" s="1">
        <v>38132</v>
      </c>
      <c r="C281" t="s">
        <v>0</v>
      </c>
      <c r="D281">
        <v>0</v>
      </c>
      <c r="E281">
        <v>0</v>
      </c>
      <c r="F281">
        <v>189</v>
      </c>
      <c r="G281">
        <v>3</v>
      </c>
      <c r="H281">
        <v>3</v>
      </c>
      <c r="I281">
        <v>3</v>
      </c>
      <c r="J281">
        <v>4</v>
      </c>
      <c r="K281">
        <v>2</v>
      </c>
      <c r="L281">
        <v>3</v>
      </c>
      <c r="M281" t="s">
        <v>1</v>
      </c>
      <c r="N281" t="s">
        <v>2</v>
      </c>
      <c r="O281" t="s">
        <v>3</v>
      </c>
      <c r="P281" t="s">
        <v>4</v>
      </c>
    </row>
    <row r="282" spans="1:16" ht="12">
      <c r="A282" t="s">
        <v>47</v>
      </c>
      <c r="B282" s="1">
        <v>38132</v>
      </c>
      <c r="C282" t="s">
        <v>5</v>
      </c>
      <c r="D282">
        <v>0</v>
      </c>
      <c r="E282">
        <v>0</v>
      </c>
      <c r="F282">
        <v>144</v>
      </c>
      <c r="G282">
        <v>1</v>
      </c>
      <c r="H282">
        <v>1</v>
      </c>
      <c r="I282">
        <v>1</v>
      </c>
      <c r="J282">
        <v>2</v>
      </c>
      <c r="K282">
        <v>2</v>
      </c>
      <c r="L282">
        <v>1</v>
      </c>
      <c r="M282" t="s">
        <v>6</v>
      </c>
      <c r="N282" t="s">
        <v>7</v>
      </c>
      <c r="O282" t="s">
        <v>8</v>
      </c>
      <c r="P282" t="s">
        <v>9</v>
      </c>
    </row>
    <row r="283" spans="1:16" ht="12">
      <c r="A283" t="s">
        <v>47</v>
      </c>
      <c r="B283" s="1">
        <v>38132</v>
      </c>
      <c r="C283" t="s">
        <v>10</v>
      </c>
      <c r="D283">
        <v>0</v>
      </c>
      <c r="E283">
        <v>0</v>
      </c>
      <c r="F283">
        <v>98</v>
      </c>
      <c r="G283">
        <v>1</v>
      </c>
      <c r="H283">
        <v>1</v>
      </c>
      <c r="I283">
        <v>2</v>
      </c>
      <c r="J283">
        <v>1</v>
      </c>
      <c r="K283">
        <v>3</v>
      </c>
      <c r="L283">
        <v>1</v>
      </c>
      <c r="M283" t="s">
        <v>11</v>
      </c>
      <c r="N283" t="s">
        <v>12</v>
      </c>
      <c r="O283" t="s">
        <v>13</v>
      </c>
      <c r="P283" t="s">
        <v>757</v>
      </c>
    </row>
    <row r="284" spans="1:16" ht="12">
      <c r="A284" t="s">
        <v>47</v>
      </c>
      <c r="B284" s="1">
        <v>38132</v>
      </c>
      <c r="C284" t="s">
        <v>14</v>
      </c>
      <c r="D284">
        <v>0</v>
      </c>
      <c r="E284">
        <v>0</v>
      </c>
      <c r="F284">
        <v>61</v>
      </c>
      <c r="G284">
        <v>3</v>
      </c>
      <c r="H284">
        <v>3</v>
      </c>
      <c r="I284">
        <v>2</v>
      </c>
      <c r="J284">
        <v>1</v>
      </c>
      <c r="K284">
        <v>3</v>
      </c>
      <c r="L284">
        <v>2</v>
      </c>
      <c r="M284" t="s">
        <v>193</v>
      </c>
      <c r="N284" t="s">
        <v>196</v>
      </c>
      <c r="O284" t="s">
        <v>15</v>
      </c>
      <c r="P284" t="s">
        <v>16</v>
      </c>
    </row>
    <row r="285" spans="1:16" ht="12">
      <c r="A285" t="s">
        <v>47</v>
      </c>
      <c r="B285" s="1">
        <v>38132</v>
      </c>
      <c r="C285" t="s">
        <v>17</v>
      </c>
      <c r="D285">
        <v>0</v>
      </c>
      <c r="E285">
        <v>0</v>
      </c>
      <c r="F285">
        <v>83</v>
      </c>
      <c r="G285">
        <v>1</v>
      </c>
      <c r="H285">
        <v>1</v>
      </c>
      <c r="I285">
        <v>2</v>
      </c>
      <c r="J285">
        <v>1</v>
      </c>
      <c r="K285">
        <v>1</v>
      </c>
      <c r="L285">
        <v>1</v>
      </c>
      <c r="M285" t="s">
        <v>19</v>
      </c>
      <c r="N285" t="s">
        <v>65</v>
      </c>
      <c r="O285" t="s">
        <v>20</v>
      </c>
      <c r="P285" t="s">
        <v>65</v>
      </c>
    </row>
    <row r="286" spans="1:16" ht="12">
      <c r="A286" t="s">
        <v>47</v>
      </c>
      <c r="B286" s="1">
        <v>38132</v>
      </c>
      <c r="C286" t="s">
        <v>21</v>
      </c>
      <c r="D286">
        <v>0</v>
      </c>
      <c r="E286">
        <v>0</v>
      </c>
      <c r="F286">
        <v>97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 t="s">
        <v>22</v>
      </c>
      <c r="N286" t="s">
        <v>23</v>
      </c>
      <c r="O286" t="s">
        <v>24</v>
      </c>
      <c r="P286" t="s">
        <v>25</v>
      </c>
    </row>
    <row r="287" spans="1:16" ht="12">
      <c r="A287" t="s">
        <v>47</v>
      </c>
      <c r="B287" s="1">
        <v>38132</v>
      </c>
      <c r="C287" t="s">
        <v>26</v>
      </c>
      <c r="D287">
        <v>0</v>
      </c>
      <c r="E287">
        <v>0</v>
      </c>
      <c r="F287">
        <v>322</v>
      </c>
      <c r="G287">
        <v>2</v>
      </c>
      <c r="H287">
        <f>-2-2</f>
        <v>-4</v>
      </c>
      <c r="I287">
        <v>1</v>
      </c>
      <c r="J287">
        <v>1</v>
      </c>
      <c r="K287">
        <v>1</v>
      </c>
      <c r="L287">
        <v>2</v>
      </c>
      <c r="M287" t="s">
        <v>193</v>
      </c>
      <c r="N287" t="s">
        <v>65</v>
      </c>
      <c r="O287" t="s">
        <v>27</v>
      </c>
      <c r="P287" t="s">
        <v>65</v>
      </c>
    </row>
    <row r="288" spans="1:16" ht="12">
      <c r="A288" t="s">
        <v>47</v>
      </c>
      <c r="B288" s="1">
        <v>38132</v>
      </c>
      <c r="C288" t="s">
        <v>28</v>
      </c>
      <c r="D288">
        <v>0</v>
      </c>
      <c r="E288">
        <v>0</v>
      </c>
      <c r="F288">
        <v>40</v>
      </c>
      <c r="G288">
        <v>1</v>
      </c>
      <c r="H288">
        <v>1</v>
      </c>
      <c r="I288">
        <v>4</v>
      </c>
      <c r="J288">
        <f>-2-2</f>
        <v>-4</v>
      </c>
      <c r="K288">
        <v>2</v>
      </c>
      <c r="L288">
        <v>1</v>
      </c>
      <c r="M288" t="s">
        <v>65</v>
      </c>
      <c r="N288" t="s">
        <v>65</v>
      </c>
      <c r="O288" t="s">
        <v>65</v>
      </c>
      <c r="P288" t="s">
        <v>65</v>
      </c>
    </row>
    <row r="289" spans="1:16" ht="12">
      <c r="A289" t="s">
        <v>47</v>
      </c>
      <c r="B289" s="1">
        <v>38132</v>
      </c>
      <c r="C289" t="s">
        <v>29</v>
      </c>
      <c r="D289">
        <v>0</v>
      </c>
      <c r="E289">
        <v>0</v>
      </c>
      <c r="F289">
        <v>145</v>
      </c>
      <c r="G289">
        <v>1</v>
      </c>
      <c r="H289">
        <v>2</v>
      </c>
      <c r="I289">
        <v>1</v>
      </c>
      <c r="J289">
        <v>1</v>
      </c>
      <c r="K289">
        <v>1</v>
      </c>
      <c r="L289">
        <v>1</v>
      </c>
      <c r="M289" t="s">
        <v>30</v>
      </c>
      <c r="N289" t="s">
        <v>31</v>
      </c>
      <c r="O289" t="s">
        <v>65</v>
      </c>
      <c r="P289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instream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</dc:creator>
  <cp:keywords/>
  <dc:description/>
  <cp:lastModifiedBy>Totten, Marci</cp:lastModifiedBy>
  <cp:lastPrinted>2006-07-18T05:12:18Z</cp:lastPrinted>
  <dcterms:created xsi:type="dcterms:W3CDTF">2004-05-27T21:26:03Z</dcterms:created>
  <dcterms:modified xsi:type="dcterms:W3CDTF">2012-11-06T16:35:33Z</dcterms:modified>
  <cp:category/>
  <cp:version/>
  <cp:contentType/>
  <cp:contentStatus/>
</cp:coreProperties>
</file>