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ckwoodk\Documents\Docs\International Students\"/>
    </mc:Choice>
  </mc:AlternateContent>
  <bookViews>
    <workbookView xWindow="0" yWindow="0" windowWidth="22875" windowHeight="85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5" i="1"/>
  <c r="E16" i="1"/>
  <c r="E17" i="1"/>
  <c r="E18" i="1"/>
  <c r="E19" i="1"/>
  <c r="E14" i="1"/>
  <c r="D22" i="1"/>
  <c r="D21" i="1"/>
  <c r="D15" i="1"/>
  <c r="D16" i="1"/>
  <c r="D17" i="1"/>
  <c r="D18" i="1"/>
  <c r="D19" i="1"/>
  <c r="D14" i="1"/>
  <c r="D20" i="1" s="1"/>
  <c r="C22" i="1"/>
  <c r="C21" i="1"/>
  <c r="C15" i="1"/>
  <c r="C16" i="1"/>
  <c r="C17" i="1"/>
  <c r="C18" i="1"/>
  <c r="C19" i="1"/>
  <c r="C14" i="1"/>
  <c r="C20" i="1" s="1"/>
  <c r="B22" i="1"/>
  <c r="B21" i="1"/>
  <c r="B15" i="1"/>
  <c r="B16" i="1"/>
  <c r="B17" i="1"/>
  <c r="B18" i="1"/>
  <c r="B19" i="1"/>
  <c r="B14" i="1"/>
  <c r="B20" i="1" s="1"/>
  <c r="C9" i="1"/>
  <c r="D9" i="1"/>
  <c r="B9" i="1"/>
  <c r="C8" i="1"/>
  <c r="D8" i="1"/>
  <c r="B8" i="1"/>
  <c r="C7" i="1"/>
  <c r="D7" i="1"/>
  <c r="B7" i="1"/>
  <c r="C6" i="1"/>
  <c r="D6" i="1"/>
  <c r="B6" i="1"/>
  <c r="C5" i="1"/>
  <c r="C10" i="1" s="1"/>
  <c r="D5" i="1"/>
  <c r="D10" i="1" s="1"/>
  <c r="B5" i="1"/>
  <c r="B10" i="1" s="1"/>
  <c r="E20" i="1" l="1"/>
</calcChain>
</file>

<file path=xl/sharedStrings.xml><?xml version="1.0" encoding="utf-8"?>
<sst xmlns="http://schemas.openxmlformats.org/spreadsheetml/2006/main" count="25" uniqueCount="25">
  <si>
    <t>International Education Funding</t>
  </si>
  <si>
    <t>Student Headcount</t>
  </si>
  <si>
    <t>Cañada</t>
  </si>
  <si>
    <t>CSM</t>
  </si>
  <si>
    <t>Skyline</t>
  </si>
  <si>
    <t>11/12 Base Year</t>
  </si>
  <si>
    <t>12/13 Growth</t>
  </si>
  <si>
    <t>13/14 Growth</t>
  </si>
  <si>
    <t>14/15 Growth</t>
  </si>
  <si>
    <t>15/16 Goal</t>
  </si>
  <si>
    <t>Total 15/16 Headcount</t>
  </si>
  <si>
    <t>CSM Funding</t>
  </si>
  <si>
    <t>Minimum Allocation:</t>
  </si>
  <si>
    <t>12/13</t>
  </si>
  <si>
    <t>Staffing: Proj Dir</t>
  </si>
  <si>
    <t>Admin Asst</t>
  </si>
  <si>
    <t>Counseling</t>
  </si>
  <si>
    <t>Operating expenses</t>
  </si>
  <si>
    <t>Instruction (55%)</t>
  </si>
  <si>
    <t>College Support &amp; Prof Dev (5%)</t>
  </si>
  <si>
    <t>Subsidy</t>
  </si>
  <si>
    <t>Revenue (80%) (included in Site Allocation)</t>
  </si>
  <si>
    <t>13/14</t>
  </si>
  <si>
    <t>14/15</t>
  </si>
  <si>
    <t>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</si>
</sst>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164" fontId="0" fillId="0" borderId="0" xfId="1" applyNumberFormat="1" applyFont="1"/>
    <xf numFmtId="164" fontId="0" fillId="0" borderId="2" xfId="1" applyNumberFormat="1" applyFont="1" applyBorder="1"/>
    <xf numFmtId="16" fontId="2" fillId="0" borderId="2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14" fontId="2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ckwoodk/Documents/Docs/16-17%20Budget%20Process/Intl%20Ed%20Allocation%20Model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ata"/>
      <sheetName val="facts"/>
      <sheetName val="12-13"/>
      <sheetName val="13-14"/>
      <sheetName val="14-15"/>
      <sheetName val="15-16"/>
      <sheetName val="16-17"/>
      <sheetName val="17-18"/>
      <sheetName val="18-19"/>
      <sheetName val="Budget"/>
    </sheetNames>
    <sheetDataSet>
      <sheetData sheetId="0"/>
      <sheetData sheetId="1"/>
      <sheetData sheetId="2"/>
      <sheetData sheetId="3">
        <row r="4">
          <cell r="C4">
            <v>107100</v>
          </cell>
        </row>
        <row r="5">
          <cell r="C5">
            <v>89600</v>
          </cell>
        </row>
        <row r="6">
          <cell r="C6">
            <v>5625</v>
          </cell>
        </row>
        <row r="7">
          <cell r="C7">
            <v>12500</v>
          </cell>
        </row>
        <row r="8">
          <cell r="C8">
            <v>54000</v>
          </cell>
        </row>
        <row r="9">
          <cell r="C9">
            <v>11520</v>
          </cell>
        </row>
        <row r="13">
          <cell r="C13">
            <v>96000</v>
          </cell>
        </row>
        <row r="15">
          <cell r="C15">
            <v>184345</v>
          </cell>
        </row>
        <row r="18">
          <cell r="B18">
            <v>26</v>
          </cell>
          <cell r="C18">
            <v>116</v>
          </cell>
          <cell r="D18">
            <v>37</v>
          </cell>
        </row>
      </sheetData>
      <sheetData sheetId="4">
        <row r="4">
          <cell r="C4">
            <v>107100</v>
          </cell>
        </row>
        <row r="5">
          <cell r="C5">
            <v>89600</v>
          </cell>
        </row>
        <row r="6">
          <cell r="C6">
            <v>18900</v>
          </cell>
        </row>
        <row r="7">
          <cell r="C7">
            <v>42000</v>
          </cell>
        </row>
        <row r="8">
          <cell r="C8">
            <v>266192</v>
          </cell>
        </row>
        <row r="9">
          <cell r="C9">
            <v>35763.200000000004</v>
          </cell>
        </row>
        <row r="13">
          <cell r="C13">
            <v>409651.20000000001</v>
          </cell>
        </row>
        <row r="15">
          <cell r="C15">
            <v>149903.99999999994</v>
          </cell>
        </row>
        <row r="21">
          <cell r="B21">
            <v>18</v>
          </cell>
          <cell r="C21">
            <v>25</v>
          </cell>
          <cell r="D21">
            <v>23.5</v>
          </cell>
        </row>
      </sheetData>
      <sheetData sheetId="5">
        <row r="4">
          <cell r="C4">
            <v>114938.80964999998</v>
          </cell>
        </row>
        <row r="5">
          <cell r="C5">
            <v>96157.958399999989</v>
          </cell>
        </row>
        <row r="6">
          <cell r="C6">
            <v>46575</v>
          </cell>
        </row>
        <row r="7">
          <cell r="C7">
            <v>103500</v>
          </cell>
        </row>
        <row r="8">
          <cell r="C8">
            <v>637311.60991735535</v>
          </cell>
        </row>
        <row r="9">
          <cell r="C9">
            <v>69469.209917355372</v>
          </cell>
        </row>
        <row r="13">
          <cell r="C13">
            <v>1009497.6000000001</v>
          </cell>
        </row>
        <row r="15">
          <cell r="C15">
            <v>58454.987884710543</v>
          </cell>
        </row>
        <row r="21">
          <cell r="B21">
            <v>-1.5</v>
          </cell>
          <cell r="C21">
            <v>66</v>
          </cell>
          <cell r="D21">
            <v>30.5</v>
          </cell>
        </row>
      </sheetData>
      <sheetData sheetId="6">
        <row r="4">
          <cell r="C4">
            <v>107100</v>
          </cell>
        </row>
        <row r="5">
          <cell r="C5">
            <v>89600</v>
          </cell>
        </row>
        <row r="6">
          <cell r="C6">
            <v>68962.5</v>
          </cell>
        </row>
        <row r="7">
          <cell r="C7">
            <v>153250</v>
          </cell>
        </row>
        <row r="8">
          <cell r="C8">
            <v>970162.20000000007</v>
          </cell>
        </row>
        <row r="9">
          <cell r="C9">
            <v>56410.200000000004</v>
          </cell>
        </row>
        <row r="13">
          <cell r="C13">
            <v>1524163.2000000002</v>
          </cell>
        </row>
        <row r="21">
          <cell r="B21">
            <v>29.5</v>
          </cell>
          <cell r="C21">
            <v>111</v>
          </cell>
          <cell r="D21">
            <v>33.5</v>
          </cell>
        </row>
        <row r="23">
          <cell r="B23">
            <v>48</v>
          </cell>
          <cell r="C23">
            <v>104.5</v>
          </cell>
          <cell r="D23">
            <v>56.5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I17" sqref="I17"/>
    </sheetView>
  </sheetViews>
  <sheetFormatPr defaultRowHeight="15" x14ac:dyDescent="0.25"/>
  <cols>
    <col min="1" max="1" width="40.28515625" bestFit="1" customWidth="1"/>
    <col min="2" max="2" width="12.5703125" bestFit="1" customWidth="1"/>
    <col min="3" max="3" width="10" bestFit="1" customWidth="1"/>
    <col min="4" max="5" width="11.5703125" bestFit="1" customWidth="1"/>
  </cols>
  <sheetData>
    <row r="1" spans="1:5" x14ac:dyDescent="0.25">
      <c r="A1" s="6" t="s">
        <v>0</v>
      </c>
    </row>
    <row r="2" spans="1:5" x14ac:dyDescent="0.25">
      <c r="A2" s="15">
        <v>42318</v>
      </c>
    </row>
    <row r="4" spans="1:5" x14ac:dyDescent="0.25">
      <c r="A4" s="6" t="s">
        <v>1</v>
      </c>
      <c r="B4" s="2" t="s">
        <v>2</v>
      </c>
      <c r="C4" s="1" t="s">
        <v>3</v>
      </c>
      <c r="D4" s="3" t="s">
        <v>4</v>
      </c>
    </row>
    <row r="5" spans="1:5" x14ac:dyDescent="0.25">
      <c r="A5" t="s">
        <v>5</v>
      </c>
      <c r="B5">
        <f>+'[1]12-13'!B$18</f>
        <v>26</v>
      </c>
      <c r="C5">
        <f>+'[1]12-13'!C$18</f>
        <v>116</v>
      </c>
      <c r="D5">
        <f>+'[1]12-13'!D$18</f>
        <v>37</v>
      </c>
    </row>
    <row r="6" spans="1:5" x14ac:dyDescent="0.25">
      <c r="A6" t="s">
        <v>6</v>
      </c>
      <c r="B6">
        <f>+'[1]13-14'!B$21</f>
        <v>18</v>
      </c>
      <c r="C6">
        <f>+'[1]13-14'!C$21</f>
        <v>25</v>
      </c>
      <c r="D6">
        <f>+'[1]13-14'!D$21</f>
        <v>23.5</v>
      </c>
      <c r="E6" s="4"/>
    </row>
    <row r="7" spans="1:5" x14ac:dyDescent="0.25">
      <c r="A7" t="s">
        <v>7</v>
      </c>
      <c r="B7">
        <f>+'[1]14-15'!B$21</f>
        <v>-1.5</v>
      </c>
      <c r="C7">
        <f>+'[1]14-15'!C$21</f>
        <v>66</v>
      </c>
      <c r="D7">
        <f>+'[1]14-15'!D$21</f>
        <v>30.5</v>
      </c>
    </row>
    <row r="8" spans="1:5" x14ac:dyDescent="0.25">
      <c r="A8" t="s">
        <v>8</v>
      </c>
      <c r="B8">
        <f>+'[1]15-16'!B$21</f>
        <v>29.5</v>
      </c>
      <c r="C8">
        <f>+'[1]15-16'!C$21</f>
        <v>111</v>
      </c>
      <c r="D8">
        <f>+'[1]15-16'!D$21</f>
        <v>33.5</v>
      </c>
    </row>
    <row r="9" spans="1:5" x14ac:dyDescent="0.25">
      <c r="A9" t="s">
        <v>9</v>
      </c>
      <c r="B9" s="5">
        <f>+'[1]15-16'!B$23</f>
        <v>48</v>
      </c>
      <c r="C9" s="5">
        <f>+'[1]15-16'!C$23</f>
        <v>104.5</v>
      </c>
      <c r="D9" s="5">
        <f>+'[1]15-16'!D$23</f>
        <v>56.5</v>
      </c>
    </row>
    <row r="10" spans="1:5" x14ac:dyDescent="0.25">
      <c r="A10" s="6" t="s">
        <v>10</v>
      </c>
      <c r="B10">
        <f>SUM(B5:B9)</f>
        <v>120</v>
      </c>
      <c r="C10">
        <f t="shared" ref="C10:D10" si="0">SUM(C5:C9)</f>
        <v>422.5</v>
      </c>
      <c r="D10">
        <f t="shared" si="0"/>
        <v>181</v>
      </c>
    </row>
    <row r="12" spans="1:5" x14ac:dyDescent="0.25">
      <c r="A12" s="6" t="s">
        <v>11</v>
      </c>
    </row>
    <row r="13" spans="1:5" x14ac:dyDescent="0.25">
      <c r="A13" s="6" t="s">
        <v>12</v>
      </c>
      <c r="B13" s="12" t="s">
        <v>13</v>
      </c>
      <c r="C13" s="13" t="s">
        <v>22</v>
      </c>
      <c r="D13" s="14" t="s">
        <v>23</v>
      </c>
      <c r="E13" s="13" t="s">
        <v>24</v>
      </c>
    </row>
    <row r="14" spans="1:5" x14ac:dyDescent="0.25">
      <c r="A14" s="7" t="s">
        <v>14</v>
      </c>
      <c r="B14" s="10">
        <f>+'[1]12-13'!$C4</f>
        <v>107100</v>
      </c>
      <c r="C14" s="10">
        <f>+'[1]13-14'!$C4</f>
        <v>107100</v>
      </c>
      <c r="D14" s="10">
        <f>+'[1]14-15'!$C4</f>
        <v>114938.80964999998</v>
      </c>
      <c r="E14" s="10">
        <f>+'[1]15-16'!$C4</f>
        <v>107100</v>
      </c>
    </row>
    <row r="15" spans="1:5" x14ac:dyDescent="0.25">
      <c r="A15" s="7" t="s">
        <v>15</v>
      </c>
      <c r="B15" s="10">
        <f>+'[1]12-13'!$C5</f>
        <v>89600</v>
      </c>
      <c r="C15" s="10">
        <f>+'[1]13-14'!$C5</f>
        <v>89600</v>
      </c>
      <c r="D15" s="10">
        <f>+'[1]14-15'!$C5</f>
        <v>96157.958399999989</v>
      </c>
      <c r="E15" s="10">
        <f>+'[1]15-16'!$C5</f>
        <v>89600</v>
      </c>
    </row>
    <row r="16" spans="1:5" x14ac:dyDescent="0.25">
      <c r="A16" s="7" t="s">
        <v>16</v>
      </c>
      <c r="B16" s="10">
        <f>+'[1]12-13'!$C6</f>
        <v>5625</v>
      </c>
      <c r="C16" s="10">
        <f>+'[1]13-14'!$C6</f>
        <v>18900</v>
      </c>
      <c r="D16" s="10">
        <f>+'[1]14-15'!$C6</f>
        <v>46575</v>
      </c>
      <c r="E16" s="10">
        <f>+'[1]15-16'!$C6</f>
        <v>68962.5</v>
      </c>
    </row>
    <row r="17" spans="1:5" x14ac:dyDescent="0.25">
      <c r="A17" s="7" t="s">
        <v>17</v>
      </c>
      <c r="B17" s="10">
        <f>+'[1]12-13'!$C7</f>
        <v>12500</v>
      </c>
      <c r="C17" s="10">
        <f>+'[1]13-14'!$C7</f>
        <v>42000</v>
      </c>
      <c r="D17" s="10">
        <f>+'[1]14-15'!$C7</f>
        <v>103500</v>
      </c>
      <c r="E17" s="10">
        <f>+'[1]15-16'!$C7</f>
        <v>153250</v>
      </c>
    </row>
    <row r="18" spans="1:5" x14ac:dyDescent="0.25">
      <c r="A18" s="7" t="s">
        <v>18</v>
      </c>
      <c r="B18" s="10">
        <f>+'[1]12-13'!$C8</f>
        <v>54000</v>
      </c>
      <c r="C18" s="10">
        <f>+'[1]13-14'!$C8</f>
        <v>266192</v>
      </c>
      <c r="D18" s="10">
        <f>+'[1]14-15'!$C8</f>
        <v>637311.60991735535</v>
      </c>
      <c r="E18" s="10">
        <f>+'[1]15-16'!$C8</f>
        <v>970162.20000000007</v>
      </c>
    </row>
    <row r="19" spans="1:5" x14ac:dyDescent="0.25">
      <c r="A19" s="7" t="s">
        <v>19</v>
      </c>
      <c r="B19" s="11">
        <f>+'[1]12-13'!$C9</f>
        <v>11520</v>
      </c>
      <c r="C19" s="11">
        <f>+'[1]13-14'!$C9</f>
        <v>35763.200000000004</v>
      </c>
      <c r="D19" s="11">
        <f>+'[1]14-15'!$C9</f>
        <v>69469.209917355372</v>
      </c>
      <c r="E19" s="11">
        <f>+'[1]15-16'!$C9</f>
        <v>56410.200000000004</v>
      </c>
    </row>
    <row r="20" spans="1:5" x14ac:dyDescent="0.25">
      <c r="A20" s="8"/>
      <c r="B20" s="10">
        <f>SUM(B14:B19)</f>
        <v>280345</v>
      </c>
      <c r="C20" s="10">
        <f>SUM(C14:C19)</f>
        <v>559555.19999999995</v>
      </c>
      <c r="D20" s="10">
        <f t="shared" ref="D20:E20" si="1">SUM(D14:D19)</f>
        <v>1067952.5878847106</v>
      </c>
      <c r="E20" s="10">
        <f t="shared" si="1"/>
        <v>1445484.9000000001</v>
      </c>
    </row>
    <row r="21" spans="1:5" x14ac:dyDescent="0.25">
      <c r="A21" s="9" t="s">
        <v>21</v>
      </c>
      <c r="B21" s="10">
        <f>+'[1]12-13'!$C$13</f>
        <v>96000</v>
      </c>
      <c r="C21" s="10">
        <f>+'[1]13-14'!$C$13</f>
        <v>409651.20000000001</v>
      </c>
      <c r="D21" s="10">
        <f>+'[1]14-15'!$C$13</f>
        <v>1009497.6000000001</v>
      </c>
      <c r="E21" s="10">
        <f>+'[1]15-16'!$C$13</f>
        <v>1524163.2000000002</v>
      </c>
    </row>
    <row r="22" spans="1:5" x14ac:dyDescent="0.25">
      <c r="A22" s="9" t="s">
        <v>20</v>
      </c>
      <c r="B22" s="10">
        <f>+'[1]12-13'!$C$15</f>
        <v>184345</v>
      </c>
      <c r="C22" s="10">
        <f>+'[1]13-14'!$C$15</f>
        <v>149903.99999999994</v>
      </c>
      <c r="D22" s="10">
        <f>+'[1]14-15'!$C$15</f>
        <v>58454.987884710543</v>
      </c>
      <c r="E22" s="1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Blackwood, Kathy</dc:creator>
  <cp:lastModifiedBy>Blackwood, Kathy</cp:lastModifiedBy>
  <cp:lastPrinted>2015-11-10T21:33:19Z</cp:lastPrinted>
  <dcterms:created xsi:type="dcterms:W3CDTF">2015-11-10T17:07:52Z</dcterms:created>
  <dcterms:modified xsi:type="dcterms:W3CDTF">2015-11-12T00:29:08Z</dcterms:modified>
</cp:coreProperties>
</file>